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3xa\Desktop\Chemical Plants II - 2018-19\12. Crystallization\"/>
    </mc:Choice>
  </mc:AlternateContent>
  <xr:revisionPtr revIDLastSave="0" documentId="13_ncr:1_{C3E85797-3A82-417A-8C6F-888A83921C53}" xr6:coauthVersionLast="40" xr6:coauthVersionMax="40" xr10:uidLastSave="{00000000-0000-0000-0000-000000000000}"/>
  <bookViews>
    <workbookView xWindow="240" yWindow="48" windowWidth="20112" windowHeight="7992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7" i="1" l="1"/>
  <c r="C33" i="1"/>
  <c r="D33" i="1" s="1"/>
  <c r="E33" i="1" s="1"/>
  <c r="F33" i="1" s="1"/>
  <c r="C34" i="1"/>
  <c r="D34" i="1" s="1"/>
  <c r="E34" i="1" s="1"/>
  <c r="F34" i="1" s="1"/>
  <c r="C35" i="1"/>
  <c r="D35" i="1" s="1"/>
  <c r="C36" i="1"/>
  <c r="C32" i="1"/>
  <c r="C31" i="1"/>
  <c r="D31" i="1" s="1"/>
  <c r="E31" i="1" s="1"/>
  <c r="F31" i="1" s="1"/>
  <c r="A37" i="1"/>
  <c r="A36" i="1"/>
  <c r="A35" i="1"/>
  <c r="A34" i="1"/>
  <c r="A33" i="1"/>
  <c r="A32" i="1"/>
  <c r="D37" i="1" l="1"/>
  <c r="E37" i="1" s="1"/>
  <c r="F37" i="1" s="1"/>
  <c r="D36" i="1"/>
  <c r="E36" i="1" s="1"/>
  <c r="F36" i="1" s="1"/>
  <c r="D32" i="1"/>
  <c r="E32" i="1" s="1"/>
  <c r="F32" i="1" s="1"/>
  <c r="E35" i="1"/>
  <c r="F35" i="1" s="1"/>
  <c r="C24" i="1"/>
  <c r="D24" i="1" s="1"/>
  <c r="E24" i="1" s="1"/>
  <c r="F24" i="1" s="1"/>
  <c r="C20" i="1"/>
  <c r="D20" i="1" s="1"/>
  <c r="E20" i="1" s="1"/>
  <c r="F20" i="1" s="1"/>
  <c r="C21" i="1"/>
  <c r="D21" i="1" s="1"/>
  <c r="E21" i="1" s="1"/>
  <c r="F21" i="1" s="1"/>
  <c r="C22" i="1"/>
  <c r="D22" i="1" s="1"/>
  <c r="E22" i="1" s="1"/>
  <c r="F22" i="1" s="1"/>
  <c r="C23" i="1"/>
  <c r="D23" i="1" s="1"/>
  <c r="E23" i="1" s="1"/>
  <c r="F23" i="1" s="1"/>
  <c r="C19" i="1"/>
  <c r="D19" i="1" s="1"/>
  <c r="E19" i="1" s="1"/>
  <c r="F19" i="1" s="1"/>
  <c r="C18" i="1"/>
  <c r="D18" i="1" s="1"/>
  <c r="E18" i="1" s="1"/>
  <c r="F18" i="1" s="1"/>
  <c r="A24" i="1"/>
  <c r="A23" i="1"/>
  <c r="A22" i="1"/>
  <c r="A21" i="1"/>
  <c r="A20" i="1"/>
  <c r="A19" i="1"/>
  <c r="A8" i="1"/>
  <c r="A9" i="1"/>
  <c r="A10" i="1"/>
  <c r="A11" i="1"/>
  <c r="A12" i="1"/>
  <c r="A7" i="1"/>
  <c r="F38" i="1" l="1"/>
  <c r="F25" i="1"/>
</calcChain>
</file>

<file path=xl/sharedStrings.xml><?xml version="1.0" encoding="utf-8"?>
<sst xmlns="http://schemas.openxmlformats.org/spreadsheetml/2006/main" count="34" uniqueCount="20">
  <si>
    <t>Mesh-</t>
  </si>
  <si>
    <t>Mesh+</t>
  </si>
  <si>
    <t>&gt;</t>
  </si>
  <si>
    <t>&lt;</t>
  </si>
  <si>
    <t>Mesh</t>
  </si>
  <si>
    <t>L0i</t>
  </si>
  <si>
    <t>DL</t>
  </si>
  <si>
    <t>DL [mm]</t>
  </si>
  <si>
    <t>Li</t>
  </si>
  <si>
    <t>Li^3/L0i^3</t>
  </si>
  <si>
    <t>wi*V/V0</t>
  </si>
  <si>
    <t>M/M0</t>
  </si>
  <si>
    <t>Size [mm]</t>
  </si>
  <si>
    <t>Mass fraction</t>
  </si>
  <si>
    <t>Growth ratio</t>
  </si>
  <si>
    <t>GROWTH RATIO</t>
  </si>
  <si>
    <t>DATA</t>
  </si>
  <si>
    <t>CONVERSION</t>
  </si>
  <si>
    <t>GROWTH</t>
  </si>
  <si>
    <t>CRYSTALLIZATION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</si>
</sst>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0" xfId="0" applyAlignment="1"/>
    <xf numFmtId="0" fontId="0" fillId="2" borderId="1" xfId="0" applyFill="1" applyBorder="1"/>
    <xf numFmtId="0" fontId="0" fillId="2" borderId="1" xfId="0" applyFill="1" applyBorder="1" applyAlignment="1"/>
    <xf numFmtId="0" fontId="0" fillId="0" borderId="0" xfId="0" applyBorder="1"/>
    <xf numFmtId="0" fontId="0" fillId="3" borderId="1" xfId="0" applyFill="1" applyBorder="1"/>
    <xf numFmtId="0" fontId="0" fillId="0" borderId="1" xfId="0" applyFill="1" applyBorder="1"/>
    <xf numFmtId="0" fontId="0" fillId="0" borderId="0" xfId="0" applyFill="1" applyBorder="1" applyAlignment="1"/>
    <xf numFmtId="0" fontId="0" fillId="6" borderId="1" xfId="0" applyFill="1" applyBorder="1"/>
    <xf numFmtId="0" fontId="0" fillId="4" borderId="1" xfId="0" applyFill="1" applyBorder="1" applyAlignment="1"/>
    <xf numFmtId="0" fontId="0" fillId="5" borderId="1" xfId="0" applyFill="1" applyBorder="1"/>
    <xf numFmtId="0" fontId="0" fillId="2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Rapporto di crescita</c:v>
          </c:tx>
          <c:spPr>
            <a:ln w="28575">
              <a:noFill/>
            </a:ln>
          </c:spPr>
          <c:xVal>
            <c:numRef>
              <c:f>Foglio1!$J$31:$J$41</c:f>
              <c:numCache>
                <c:formatCode>General</c:formatCode>
                <c:ptCount val="11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0.12</c:v>
                </c:pt>
              </c:numCache>
            </c:numRef>
          </c:xVal>
          <c:yVal>
            <c:numRef>
              <c:f>Foglio1!$K$31:$K$41</c:f>
              <c:numCache>
                <c:formatCode>General</c:formatCode>
                <c:ptCount val="11"/>
                <c:pt idx="0">
                  <c:v>1.077105</c:v>
                </c:pt>
                <c:pt idx="1">
                  <c:v>1.1586110000000001</c:v>
                </c:pt>
                <c:pt idx="2">
                  <c:v>1.244656</c:v>
                </c:pt>
                <c:pt idx="3">
                  <c:v>1.335375</c:v>
                </c:pt>
                <c:pt idx="4">
                  <c:v>1.430904</c:v>
                </c:pt>
                <c:pt idx="5">
                  <c:v>1.5313779999999999</c:v>
                </c:pt>
                <c:pt idx="6">
                  <c:v>1.6369339999999999</c:v>
                </c:pt>
                <c:pt idx="7">
                  <c:v>1.7477069999999999</c:v>
                </c:pt>
                <c:pt idx="8">
                  <c:v>1.863834</c:v>
                </c:pt>
                <c:pt idx="9">
                  <c:v>1.9854499999999999</c:v>
                </c:pt>
                <c:pt idx="10">
                  <c:v>2.2456930000000002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EB3-4224-8969-6D2E04190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91456"/>
        <c:axId val="76289152"/>
      </c:scatterChart>
      <c:valAx>
        <c:axId val="76291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Growth [mm]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6289152"/>
        <c:crosses val="autoZero"/>
        <c:crossBetween val="midCat"/>
      </c:valAx>
      <c:valAx>
        <c:axId val="76289152"/>
        <c:scaling>
          <c:orientation val="minMax"/>
          <c:min val="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/>
                  <a:t>Growth ratio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62914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</xdr:colOff>
      <xdr:row>29</xdr:row>
      <xdr:rowOff>30480</xdr:rowOff>
    </xdr:from>
    <xdr:to>
      <xdr:col>18</xdr:col>
      <xdr:colOff>259080</xdr:colOff>
      <xdr:row>43</xdr:row>
      <xdr:rowOff>106680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4"/>
  <sheetViews>
    <sheetView tabSelected="1" topLeftCell="A20" workbookViewId="0">
      <selection activeCell="M26" sqref="M26"/>
    </sheetView>
  </sheetViews>
  <sheetFormatPr defaultRowHeight="14.4" x14ac:dyDescent="0.3"/>
  <cols>
    <col min="3" max="3" width="12.109375" bestFit="1" customWidth="1"/>
    <col min="5" max="5" width="8.88671875" customWidth="1"/>
    <col min="6" max="6" width="9.6640625" bestFit="1" customWidth="1"/>
    <col min="11" max="11" width="12" bestFit="1" customWidth="1"/>
    <col min="12" max="12" width="10" bestFit="1" customWidth="1"/>
  </cols>
  <sheetData>
    <row r="1" spans="1:9" ht="18" x14ac:dyDescent="0.35">
      <c r="A1" s="13" t="s">
        <v>19</v>
      </c>
      <c r="B1" s="13"/>
      <c r="C1" s="13"/>
    </row>
    <row r="3" spans="1:9" x14ac:dyDescent="0.3">
      <c r="A3" s="9" t="s">
        <v>16</v>
      </c>
      <c r="E3" s="14" t="s">
        <v>17</v>
      </c>
      <c r="F3" s="15"/>
    </row>
    <row r="4" spans="1:9" x14ac:dyDescent="0.3">
      <c r="A4" s="8"/>
      <c r="B4" s="8"/>
    </row>
    <row r="5" spans="1:9" x14ac:dyDescent="0.3">
      <c r="A5" s="3" t="s">
        <v>0</v>
      </c>
      <c r="B5" s="3" t="s">
        <v>1</v>
      </c>
      <c r="C5" s="4" t="s">
        <v>13</v>
      </c>
      <c r="D5" s="2"/>
      <c r="E5" s="3" t="s">
        <v>4</v>
      </c>
      <c r="F5" s="3" t="s">
        <v>12</v>
      </c>
      <c r="H5" s="3" t="s">
        <v>7</v>
      </c>
      <c r="I5" s="1">
        <v>0.09</v>
      </c>
    </row>
    <row r="6" spans="1:9" x14ac:dyDescent="0.3">
      <c r="A6" s="1" t="s">
        <v>3</v>
      </c>
      <c r="B6" s="1">
        <v>14</v>
      </c>
      <c r="C6" s="1">
        <v>0</v>
      </c>
      <c r="E6" s="1">
        <v>14</v>
      </c>
      <c r="F6" s="1">
        <v>1.1679999999999999</v>
      </c>
    </row>
    <row r="7" spans="1:9" x14ac:dyDescent="0.3">
      <c r="A7" s="1">
        <f>B6</f>
        <v>14</v>
      </c>
      <c r="B7" s="1">
        <v>20</v>
      </c>
      <c r="C7" s="1">
        <v>2.8000000000000001E-2</v>
      </c>
      <c r="E7" s="1">
        <v>20</v>
      </c>
      <c r="F7" s="1">
        <v>0.83299999999999996</v>
      </c>
    </row>
    <row r="8" spans="1:9" x14ac:dyDescent="0.3">
      <c r="A8" s="1">
        <f t="shared" ref="A8:A12" si="0">B7</f>
        <v>20</v>
      </c>
      <c r="B8" s="1">
        <v>28</v>
      </c>
      <c r="C8" s="1">
        <v>0.17599999999999999</v>
      </c>
      <c r="E8" s="1">
        <v>28</v>
      </c>
      <c r="F8" s="1">
        <v>0.58899999999999997</v>
      </c>
    </row>
    <row r="9" spans="1:9" x14ac:dyDescent="0.3">
      <c r="A9" s="1">
        <f t="shared" si="0"/>
        <v>28</v>
      </c>
      <c r="B9" s="1">
        <v>35</v>
      </c>
      <c r="C9" s="1">
        <v>0.29299999999999998</v>
      </c>
      <c r="E9" s="1">
        <v>35</v>
      </c>
      <c r="F9" s="1">
        <v>0.41699999999999998</v>
      </c>
    </row>
    <row r="10" spans="1:9" x14ac:dyDescent="0.3">
      <c r="A10" s="1">
        <f t="shared" si="0"/>
        <v>35</v>
      </c>
      <c r="B10" s="1">
        <v>48</v>
      </c>
      <c r="C10" s="1">
        <v>0.33600000000000002</v>
      </c>
      <c r="E10" s="1">
        <v>48</v>
      </c>
      <c r="F10" s="1">
        <v>0.29499999999999998</v>
      </c>
    </row>
    <row r="11" spans="1:9" x14ac:dyDescent="0.3">
      <c r="A11" s="1">
        <f t="shared" si="0"/>
        <v>48</v>
      </c>
      <c r="B11" s="1">
        <v>65</v>
      </c>
      <c r="C11" s="1">
        <v>0.128</v>
      </c>
      <c r="E11" s="1">
        <v>65</v>
      </c>
      <c r="F11" s="1">
        <v>0.20799999999999999</v>
      </c>
    </row>
    <row r="12" spans="1:9" x14ac:dyDescent="0.3">
      <c r="A12" s="1">
        <f t="shared" si="0"/>
        <v>65</v>
      </c>
      <c r="B12" s="1" t="s">
        <v>2</v>
      </c>
      <c r="C12" s="1">
        <v>3.9E-2</v>
      </c>
      <c r="E12" s="5"/>
      <c r="F12" s="5"/>
    </row>
    <row r="15" spans="1:9" x14ac:dyDescent="0.3">
      <c r="A15" s="17" t="s">
        <v>15</v>
      </c>
      <c r="B15" s="17"/>
    </row>
    <row r="17" spans="1:11" x14ac:dyDescent="0.3">
      <c r="A17" s="3" t="s">
        <v>0</v>
      </c>
      <c r="B17" s="3" t="s">
        <v>1</v>
      </c>
      <c r="C17" s="6" t="s">
        <v>5</v>
      </c>
      <c r="D17" s="6" t="s">
        <v>8</v>
      </c>
      <c r="E17" s="6" t="s">
        <v>9</v>
      </c>
      <c r="F17" s="6" t="s">
        <v>10</v>
      </c>
    </row>
    <row r="18" spans="1:11" x14ac:dyDescent="0.3">
      <c r="A18" s="1" t="s">
        <v>3</v>
      </c>
      <c r="B18" s="1">
        <v>14</v>
      </c>
      <c r="C18" s="1">
        <f>F6</f>
        <v>1.1679999999999999</v>
      </c>
      <c r="D18" s="1">
        <f t="shared" ref="D18:D24" si="1">C18+$I$5</f>
        <v>1.258</v>
      </c>
      <c r="E18" s="1">
        <f>D18^3/C18^3</f>
        <v>1.2494342159613205</v>
      </c>
      <c r="F18" s="1">
        <f t="shared" ref="F18:F24" si="2">C6*E18</f>
        <v>0</v>
      </c>
    </row>
    <row r="19" spans="1:11" x14ac:dyDescent="0.3">
      <c r="A19" s="1">
        <f>B18</f>
        <v>14</v>
      </c>
      <c r="B19" s="1">
        <v>20</v>
      </c>
      <c r="C19" s="1">
        <f>(F7+F6)/2</f>
        <v>1.0004999999999999</v>
      </c>
      <c r="D19" s="1">
        <f t="shared" si="1"/>
        <v>1.0905</v>
      </c>
      <c r="E19" s="1">
        <f t="shared" ref="E19:E24" si="3">D19^3/C19^3</f>
        <v>1.2948686932717139</v>
      </c>
      <c r="F19" s="1">
        <f t="shared" si="2"/>
        <v>3.6256323411607991E-2</v>
      </c>
    </row>
    <row r="20" spans="1:11" x14ac:dyDescent="0.3">
      <c r="A20" s="1">
        <f t="shared" ref="A20:A24" si="4">B19</f>
        <v>20</v>
      </c>
      <c r="B20" s="1">
        <v>28</v>
      </c>
      <c r="C20" s="1">
        <f t="shared" ref="C20:C23" si="5">(F8+F7)/2</f>
        <v>0.71099999999999997</v>
      </c>
      <c r="D20" s="1">
        <f t="shared" si="1"/>
        <v>0.80099999999999993</v>
      </c>
      <c r="E20" s="1">
        <f t="shared" si="3"/>
        <v>1.4298442922365167</v>
      </c>
      <c r="F20" s="1">
        <f t="shared" si="2"/>
        <v>0.25165259543362689</v>
      </c>
    </row>
    <row r="21" spans="1:11" x14ac:dyDescent="0.3">
      <c r="A21" s="1">
        <f t="shared" si="4"/>
        <v>28</v>
      </c>
      <c r="B21" s="1">
        <v>35</v>
      </c>
      <c r="C21" s="1">
        <f t="shared" si="5"/>
        <v>0.503</v>
      </c>
      <c r="D21" s="1">
        <f t="shared" si="1"/>
        <v>0.59299999999999997</v>
      </c>
      <c r="E21" s="1">
        <f t="shared" si="3"/>
        <v>1.6385516095275279</v>
      </c>
      <c r="F21" s="1">
        <f t="shared" si="2"/>
        <v>0.48009562159156566</v>
      </c>
    </row>
    <row r="22" spans="1:11" x14ac:dyDescent="0.3">
      <c r="A22" s="1">
        <f t="shared" si="4"/>
        <v>35</v>
      </c>
      <c r="B22" s="1">
        <v>48</v>
      </c>
      <c r="C22" s="1">
        <f t="shared" si="5"/>
        <v>0.35599999999999998</v>
      </c>
      <c r="D22" s="1">
        <f t="shared" si="1"/>
        <v>0.44599999999999995</v>
      </c>
      <c r="E22" s="1">
        <f t="shared" si="3"/>
        <v>1.9663217460625924</v>
      </c>
      <c r="F22" s="1">
        <f t="shared" si="2"/>
        <v>0.66068410667703104</v>
      </c>
    </row>
    <row r="23" spans="1:11" x14ac:dyDescent="0.3">
      <c r="A23" s="1">
        <f t="shared" si="4"/>
        <v>48</v>
      </c>
      <c r="B23" s="1">
        <v>65</v>
      </c>
      <c r="C23" s="1">
        <f t="shared" si="5"/>
        <v>0.2515</v>
      </c>
      <c r="D23" s="1">
        <f t="shared" si="1"/>
        <v>0.34150000000000003</v>
      </c>
      <c r="E23" s="1">
        <f t="shared" si="3"/>
        <v>2.5035608749080178</v>
      </c>
      <c r="F23" s="1">
        <f t="shared" si="2"/>
        <v>0.32045579198822627</v>
      </c>
    </row>
    <row r="24" spans="1:11" x14ac:dyDescent="0.3">
      <c r="A24" s="1">
        <f t="shared" si="4"/>
        <v>65</v>
      </c>
      <c r="B24" s="1" t="s">
        <v>2</v>
      </c>
      <c r="C24" s="1">
        <f>F11</f>
        <v>0.20799999999999999</v>
      </c>
      <c r="D24" s="1">
        <f t="shared" si="1"/>
        <v>0.29799999999999999</v>
      </c>
      <c r="E24" s="1">
        <f t="shared" si="3"/>
        <v>2.940754615669094</v>
      </c>
      <c r="F24" s="1">
        <f t="shared" si="2"/>
        <v>0.11468943001109466</v>
      </c>
    </row>
    <row r="25" spans="1:11" x14ac:dyDescent="0.3">
      <c r="A25" s="16" t="s">
        <v>14</v>
      </c>
      <c r="B25" s="16"/>
      <c r="F25" s="7">
        <f>SUM(F18:F24)</f>
        <v>1.8638338691131526</v>
      </c>
    </row>
    <row r="28" spans="1:11" x14ac:dyDescent="0.3">
      <c r="A28" s="10" t="s">
        <v>18</v>
      </c>
    </row>
    <row r="30" spans="1:11" x14ac:dyDescent="0.3">
      <c r="A30" s="3" t="s">
        <v>0</v>
      </c>
      <c r="B30" s="3" t="s">
        <v>1</v>
      </c>
      <c r="C30" s="6" t="s">
        <v>5</v>
      </c>
      <c r="D30" s="6" t="s">
        <v>8</v>
      </c>
      <c r="E30" s="6" t="s">
        <v>9</v>
      </c>
      <c r="F30" s="6" t="s">
        <v>10</v>
      </c>
      <c r="H30" s="11" t="s">
        <v>7</v>
      </c>
      <c r="J30" s="6" t="s">
        <v>6</v>
      </c>
      <c r="K30" s="6" t="s">
        <v>11</v>
      </c>
    </row>
    <row r="31" spans="1:11" x14ac:dyDescent="0.3">
      <c r="A31" s="1" t="s">
        <v>3</v>
      </c>
      <c r="B31" s="1">
        <v>14</v>
      </c>
      <c r="C31" s="1">
        <f>F6</f>
        <v>1.1679999999999999</v>
      </c>
      <c r="D31" s="1">
        <f>C31+$H$31</f>
        <v>1.2691664999999999</v>
      </c>
      <c r="E31" s="1">
        <f>D31^3/C31^3</f>
        <v>1.2830018199961786</v>
      </c>
      <c r="F31" s="1">
        <f t="shared" ref="F31:F37" si="6">C6*E31</f>
        <v>0</v>
      </c>
      <c r="H31" s="1">
        <v>0.10116650000000001</v>
      </c>
      <c r="J31" s="1">
        <v>0.01</v>
      </c>
      <c r="K31" s="1">
        <v>1.077105</v>
      </c>
    </row>
    <row r="32" spans="1:11" x14ac:dyDescent="0.3">
      <c r="A32" s="1">
        <f>B31</f>
        <v>14</v>
      </c>
      <c r="B32" s="1">
        <v>20</v>
      </c>
      <c r="C32" s="1">
        <f>(F7+F6)/2</f>
        <v>1.0004999999999999</v>
      </c>
      <c r="D32" s="1">
        <f t="shared" ref="D32:D37" si="7">C32+$H$31</f>
        <v>1.1016664999999999</v>
      </c>
      <c r="E32" s="1">
        <f t="shared" ref="E32:E37" si="8">D32^3/C32^3</f>
        <v>1.3350549805327492</v>
      </c>
      <c r="F32" s="1">
        <f t="shared" si="6"/>
        <v>3.7381539454916977E-2</v>
      </c>
      <c r="J32" s="1">
        <v>0.02</v>
      </c>
      <c r="K32" s="1">
        <v>1.1586110000000001</v>
      </c>
    </row>
    <row r="33" spans="1:11" x14ac:dyDescent="0.3">
      <c r="A33" s="1">
        <f t="shared" ref="A33:A37" si="9">B32</f>
        <v>20</v>
      </c>
      <c r="B33" s="1">
        <v>28</v>
      </c>
      <c r="C33" s="1">
        <f>(F8+F7)/2</f>
        <v>0.71099999999999997</v>
      </c>
      <c r="D33" s="1">
        <f t="shared" si="7"/>
        <v>0.81216650000000001</v>
      </c>
      <c r="E33" s="1">
        <f t="shared" si="8"/>
        <v>1.4904808943917405</v>
      </c>
      <c r="F33" s="1">
        <f t="shared" si="6"/>
        <v>0.26232463741294632</v>
      </c>
      <c r="J33" s="1">
        <v>0.03</v>
      </c>
      <c r="K33" s="1">
        <v>1.244656</v>
      </c>
    </row>
    <row r="34" spans="1:11" x14ac:dyDescent="0.3">
      <c r="A34" s="1">
        <f t="shared" si="9"/>
        <v>28</v>
      </c>
      <c r="B34" s="1">
        <v>35</v>
      </c>
      <c r="C34" s="1">
        <f>(F9+F8)/2</f>
        <v>0.503</v>
      </c>
      <c r="D34" s="1">
        <f t="shared" si="7"/>
        <v>0.60416650000000005</v>
      </c>
      <c r="E34" s="1">
        <f t="shared" si="8"/>
        <v>1.7328699355419628</v>
      </c>
      <c r="F34" s="1">
        <f t="shared" si="6"/>
        <v>0.5077308911137951</v>
      </c>
      <c r="J34" s="1">
        <v>0.04</v>
      </c>
      <c r="K34" s="1">
        <v>1.335375</v>
      </c>
    </row>
    <row r="35" spans="1:11" x14ac:dyDescent="0.3">
      <c r="A35" s="1">
        <f t="shared" si="9"/>
        <v>35</v>
      </c>
      <c r="B35" s="1">
        <v>48</v>
      </c>
      <c r="C35" s="1">
        <f>(F10+F9)/2</f>
        <v>0.35599999999999998</v>
      </c>
      <c r="D35" s="1">
        <f t="shared" si="7"/>
        <v>0.45716649999999998</v>
      </c>
      <c r="E35" s="1">
        <f t="shared" si="8"/>
        <v>2.1177427457652502</v>
      </c>
      <c r="F35" s="1">
        <f t="shared" si="6"/>
        <v>0.71156156257712411</v>
      </c>
      <c r="J35" s="1">
        <v>0.05</v>
      </c>
      <c r="K35" s="1">
        <v>1.430904</v>
      </c>
    </row>
    <row r="36" spans="1:11" x14ac:dyDescent="0.3">
      <c r="A36" s="1">
        <f t="shared" si="9"/>
        <v>48</v>
      </c>
      <c r="B36" s="1">
        <v>65</v>
      </c>
      <c r="C36" s="1">
        <f>(F11+F10)/2</f>
        <v>0.2515</v>
      </c>
      <c r="D36" s="1">
        <f t="shared" si="7"/>
        <v>0.35266649999999999</v>
      </c>
      <c r="E36" s="1">
        <f t="shared" si="8"/>
        <v>2.7572659332485814</v>
      </c>
      <c r="F36" s="1">
        <f t="shared" si="6"/>
        <v>0.35293003945581841</v>
      </c>
      <c r="J36" s="1">
        <v>0.06</v>
      </c>
      <c r="K36" s="1">
        <v>1.5313779999999999</v>
      </c>
    </row>
    <row r="37" spans="1:11" x14ac:dyDescent="0.3">
      <c r="A37" s="1">
        <f t="shared" si="9"/>
        <v>65</v>
      </c>
      <c r="B37" s="1" t="s">
        <v>2</v>
      </c>
      <c r="C37" s="1">
        <f>F11</f>
        <v>0.20799999999999999</v>
      </c>
      <c r="D37" s="1">
        <f t="shared" si="7"/>
        <v>0.30916650000000001</v>
      </c>
      <c r="E37" s="1">
        <f t="shared" si="8"/>
        <v>3.2838800360134104</v>
      </c>
      <c r="F37" s="1">
        <f t="shared" si="6"/>
        <v>0.12807132140452301</v>
      </c>
      <c r="J37" s="1">
        <v>7.0000000000000007E-2</v>
      </c>
      <c r="K37" s="1">
        <v>1.6369339999999999</v>
      </c>
    </row>
    <row r="38" spans="1:11" x14ac:dyDescent="0.3">
      <c r="A38" s="12" t="s">
        <v>14</v>
      </c>
      <c r="B38" s="12"/>
      <c r="F38" s="7">
        <f>SUM(F31:F37)</f>
        <v>1.9999999914191238</v>
      </c>
      <c r="J38" s="1">
        <v>0.08</v>
      </c>
      <c r="K38" s="1">
        <v>1.7477069999999999</v>
      </c>
    </row>
    <row r="39" spans="1:11" x14ac:dyDescent="0.3">
      <c r="J39" s="1">
        <v>0.09</v>
      </c>
      <c r="K39" s="1">
        <v>1.863834</v>
      </c>
    </row>
    <row r="40" spans="1:11" x14ac:dyDescent="0.3">
      <c r="J40" s="1">
        <v>0.1</v>
      </c>
      <c r="K40" s="1">
        <v>1.9854499999999999</v>
      </c>
    </row>
    <row r="41" spans="1:11" x14ac:dyDescent="0.3">
      <c r="J41" s="1">
        <v>0.12</v>
      </c>
      <c r="K41" s="1">
        <v>2.2456930000000002</v>
      </c>
    </row>
    <row r="44" spans="1:11" x14ac:dyDescent="0.3">
      <c r="B44" s="5"/>
      <c r="C44" s="5"/>
    </row>
  </sheetData>
  <mergeCells count="5">
    <mergeCell ref="A38:B38"/>
    <mergeCell ref="A1:C1"/>
    <mergeCell ref="E3:F3"/>
    <mergeCell ref="A25:B25"/>
    <mergeCell ref="A15:B1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</dc:creator>
  <cp:lastModifiedBy>Alessandro Di Pretoro</cp:lastModifiedBy>
  <dcterms:created xsi:type="dcterms:W3CDTF">2016-02-10T18:23:20Z</dcterms:created>
  <dcterms:modified xsi:type="dcterms:W3CDTF">2019-01-04T01:30:53Z</dcterms:modified>
</cp:coreProperties>
</file>