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olimi365-my.sharepoint.com/personal/10492481_polimi_it/Documents/Polimi/Dottorato/Didattica/Insegnamento/CP2/Corsi/2020-2021/Esercitazione Cicloni/"/>
    </mc:Choice>
  </mc:AlternateContent>
  <xr:revisionPtr revIDLastSave="7877" documentId="8_{D9B09472-5787-4660-90AA-C03286E3851E}" xr6:coauthVersionLast="45" xr6:coauthVersionMax="45" xr10:uidLastSave="{671B9840-C7AE-403B-9B33-552226710695}"/>
  <bookViews>
    <workbookView xWindow="-120" yWindow="-120" windowWidth="29040" windowHeight="15840" xr2:uid="{E298C0CB-7BD9-48BA-AC15-84CCAB2A14CC}"/>
  </bookViews>
  <sheets>
    <sheet name="Cyclone effectiveness" sheetId="1" r:id="rId1"/>
    <sheet name="Distribution" sheetId="8" r:id="rId2"/>
  </sheets>
  <definedNames>
    <definedName name="A">'Cyclone effectiveness'!$C$23</definedName>
    <definedName name="B">'Cyclone effectiveness'!$C$22</definedName>
    <definedName name="f.beta">Distribution!$O$11</definedName>
    <definedName name="f.mu">Distribution!$O$10</definedName>
    <definedName name="H">'Cyclone effectiveness'!$C$24</definedName>
    <definedName name="L">'Cyclone effectiveness'!$B$40</definedName>
    <definedName name="mu">'Cyclone effectiveness'!$C$30</definedName>
    <definedName name="N">'Cyclone effectiveness'!$B$39</definedName>
    <definedName name="Q">'Cyclone effectiveness'!$B$37</definedName>
    <definedName name="R_">'Cyclone effectiveness'!$C$21</definedName>
    <definedName name="rhog">'Cyclone effectiveness'!$C$28</definedName>
    <definedName name="rhos">'Cyclone effectiveness'!$C$29</definedName>
    <definedName name="solver_adj" localSheetId="0" hidden="1">'Cyclone effectiveness'!$C$21,'Cyclone effectiveness'!$C$24</definedName>
    <definedName name="solver_adj" localSheetId="1" hidden="1">Distribution!$O$10:$O$11</definedName>
    <definedName name="solver_cvg" localSheetId="0" hidden="1">0.0001</definedName>
    <definedName name="solver_cvg" localSheetId="1" hidden="1">0.0001</definedName>
    <definedName name="solver_drv" localSheetId="0" hidden="1">1</definedName>
    <definedName name="solver_drv" localSheetId="1" hidden="1">1</definedName>
    <definedName name="solver_eng" localSheetId="0" hidden="1">1</definedName>
    <definedName name="solver_eng" localSheetId="1" hidden="1">1</definedName>
    <definedName name="solver_est" localSheetId="0" hidden="1">1</definedName>
    <definedName name="solver_est" localSheetId="1" hidden="1">1</definedName>
    <definedName name="solver_itr" localSheetId="0" hidden="1">2147483647</definedName>
    <definedName name="solver_itr" localSheetId="1" hidden="1">2147483647</definedName>
    <definedName name="solver_mip" localSheetId="0" hidden="1">2147483647</definedName>
    <definedName name="solver_mip" localSheetId="1" hidden="1">2147483647</definedName>
    <definedName name="solver_mni" localSheetId="0" hidden="1">30</definedName>
    <definedName name="solver_mni" localSheetId="1" hidden="1">30</definedName>
    <definedName name="solver_mrt" localSheetId="0" hidden="1">0.075</definedName>
    <definedName name="solver_mrt" localSheetId="1" hidden="1">0.075</definedName>
    <definedName name="solver_msl" localSheetId="0" hidden="1">2</definedName>
    <definedName name="solver_msl" localSheetId="1" hidden="1">2</definedName>
    <definedName name="solver_neg" localSheetId="0" hidden="1">1</definedName>
    <definedName name="solver_neg" localSheetId="1" hidden="1">1</definedName>
    <definedName name="solver_nod" localSheetId="0" hidden="1">2147483647</definedName>
    <definedName name="solver_nod" localSheetId="1" hidden="1">2147483647</definedName>
    <definedName name="solver_num" localSheetId="0" hidden="1">0</definedName>
    <definedName name="solver_num" localSheetId="1" hidden="1">0</definedName>
    <definedName name="solver_nwt" localSheetId="0" hidden="1">1</definedName>
    <definedName name="solver_nwt" localSheetId="1" hidden="1">1</definedName>
    <definedName name="solver_opt" localSheetId="0" hidden="1">'Cyclone effectiveness'!$D$41</definedName>
    <definedName name="solver_opt" localSheetId="1" hidden="1">Distribution!$L$14</definedName>
    <definedName name="solver_pre" localSheetId="0" hidden="1">0.000001</definedName>
    <definedName name="solver_pre" localSheetId="1" hidden="1">0.000001</definedName>
    <definedName name="solver_rbv" localSheetId="0" hidden="1">1</definedName>
    <definedName name="solver_rbv" localSheetId="1" hidden="1">1</definedName>
    <definedName name="solver_rlx" localSheetId="0" hidden="1">2</definedName>
    <definedName name="solver_rlx" localSheetId="1" hidden="1">2</definedName>
    <definedName name="solver_rsd" localSheetId="0" hidden="1">0</definedName>
    <definedName name="solver_rsd" localSheetId="1" hidden="1">0</definedName>
    <definedName name="solver_scl" localSheetId="0" hidden="1">1</definedName>
    <definedName name="solver_scl" localSheetId="1" hidden="1">1</definedName>
    <definedName name="solver_sho" localSheetId="0" hidden="1">2</definedName>
    <definedName name="solver_sho" localSheetId="1" hidden="1">2</definedName>
    <definedName name="solver_ssz" localSheetId="0" hidden="1">100</definedName>
    <definedName name="solver_ssz" localSheetId="1" hidden="1">100</definedName>
    <definedName name="solver_tim" localSheetId="0" hidden="1">2147483647</definedName>
    <definedName name="solver_tim" localSheetId="1" hidden="1">2147483647</definedName>
    <definedName name="solver_tol" localSheetId="0" hidden="1">0.01</definedName>
    <definedName name="solver_tol" localSheetId="1" hidden="1">0.01</definedName>
    <definedName name="solver_typ" localSheetId="0" hidden="1">3</definedName>
    <definedName name="solver_typ" localSheetId="1" hidden="1">2</definedName>
    <definedName name="solver_val" localSheetId="0" hidden="1">14.2</definedName>
    <definedName name="solver_val" localSheetId="1" hidden="1">0</definedName>
    <definedName name="solver_ver" localSheetId="0" hidden="1">3</definedName>
    <definedName name="solver_ver" localSheetId="1" hidden="1">3</definedName>
    <definedName name="Vc">'Cyclone effectiveness'!$B$38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9" i="1" l="1"/>
  <c r="B58" i="1"/>
  <c r="D2" i="8" l="1"/>
  <c r="B2" i="8"/>
  <c r="C2" i="8" s="1"/>
  <c r="B3" i="8"/>
  <c r="B4" i="8"/>
  <c r="B5" i="8"/>
  <c r="B6" i="8"/>
  <c r="B7" i="8"/>
  <c r="B8" i="8"/>
  <c r="B9" i="8"/>
  <c r="B10" i="8"/>
  <c r="B11" i="8"/>
  <c r="B12" i="8"/>
  <c r="B13" i="8"/>
  <c r="B14" i="8"/>
  <c r="B15" i="8"/>
  <c r="B16" i="8"/>
  <c r="B17" i="8"/>
  <c r="B18" i="8"/>
  <c r="B19" i="8"/>
  <c r="B20" i="8"/>
  <c r="B21" i="8"/>
  <c r="B22" i="8"/>
  <c r="B23" i="8"/>
  <c r="B24" i="8"/>
  <c r="B25" i="8"/>
  <c r="B26" i="8"/>
  <c r="B27" i="8"/>
  <c r="B28" i="8"/>
  <c r="B29" i="8"/>
  <c r="B30" i="8"/>
  <c r="B31" i="8"/>
  <c r="B32" i="8"/>
  <c r="B33" i="8"/>
  <c r="B34" i="8"/>
  <c r="B35" i="8"/>
  <c r="B36" i="8"/>
  <c r="B37" i="8"/>
  <c r="B38" i="8"/>
  <c r="B39" i="8"/>
  <c r="B40" i="8"/>
  <c r="B41" i="8"/>
  <c r="B42" i="8"/>
  <c r="B43" i="8"/>
  <c r="B44" i="8"/>
  <c r="B45" i="8"/>
  <c r="B46" i="8"/>
  <c r="B47" i="8"/>
  <c r="B48" i="8"/>
  <c r="B49" i="8"/>
  <c r="B50" i="8"/>
  <c r="B51" i="8"/>
  <c r="B52" i="8"/>
  <c r="B53" i="8"/>
  <c r="B54" i="8"/>
  <c r="B55" i="8"/>
  <c r="B56" i="8"/>
  <c r="B57" i="8"/>
  <c r="B58" i="8"/>
  <c r="B59" i="8"/>
  <c r="B60" i="8"/>
  <c r="B61" i="8"/>
  <c r="B62" i="8"/>
  <c r="B63" i="8"/>
  <c r="B64" i="8"/>
  <c r="B65" i="8"/>
  <c r="B66" i="8"/>
  <c r="B67" i="8"/>
  <c r="B68" i="8"/>
  <c r="B69" i="8"/>
  <c r="B70" i="8"/>
  <c r="B71" i="8"/>
  <c r="B72" i="8"/>
  <c r="B73" i="8"/>
  <c r="B74" i="8"/>
  <c r="B75" i="8"/>
  <c r="B76" i="8"/>
  <c r="B77" i="8"/>
  <c r="B78" i="8"/>
  <c r="B79" i="8"/>
  <c r="B80" i="8"/>
  <c r="B81" i="8"/>
  <c r="B82" i="8"/>
  <c r="B83" i="8"/>
  <c r="B84" i="8"/>
  <c r="B85" i="8"/>
  <c r="B86" i="8"/>
  <c r="B87" i="8"/>
  <c r="B88" i="8"/>
  <c r="B89" i="8"/>
  <c r="B90" i="8"/>
  <c r="B91" i="8"/>
  <c r="B92" i="8"/>
  <c r="B93" i="8"/>
  <c r="B94" i="8"/>
  <c r="B95" i="8"/>
  <c r="B96" i="8"/>
  <c r="B97" i="8"/>
  <c r="B98" i="8"/>
  <c r="B99" i="8"/>
  <c r="B100" i="8"/>
  <c r="B101" i="8"/>
  <c r="B102" i="8"/>
  <c r="B103" i="8"/>
  <c r="B104" i="8"/>
  <c r="B105" i="8"/>
  <c r="B106" i="8"/>
  <c r="B107" i="8"/>
  <c r="B108" i="8"/>
  <c r="B109" i="8"/>
  <c r="B110" i="8"/>
  <c r="B111" i="8"/>
  <c r="B112" i="8"/>
  <c r="B113" i="8"/>
  <c r="B114" i="8"/>
  <c r="B115" i="8"/>
  <c r="B116" i="8"/>
  <c r="B117" i="8"/>
  <c r="B118" i="8"/>
  <c r="B119" i="8"/>
  <c r="B120" i="8"/>
  <c r="B121" i="8"/>
  <c r="B122" i="8"/>
  <c r="B123" i="8"/>
  <c r="B124" i="8"/>
  <c r="B125" i="8"/>
  <c r="B126" i="8"/>
  <c r="B127" i="8"/>
  <c r="B128" i="8"/>
  <c r="B129" i="8"/>
  <c r="B130" i="8"/>
  <c r="B131" i="8"/>
  <c r="B132" i="8"/>
  <c r="B133" i="8"/>
  <c r="B134" i="8"/>
  <c r="B135" i="8"/>
  <c r="B136" i="8"/>
  <c r="B137" i="8"/>
  <c r="B138" i="8"/>
  <c r="B139" i="8"/>
  <c r="B140" i="8"/>
  <c r="B141" i="8"/>
  <c r="B142" i="8"/>
  <c r="B143" i="8"/>
  <c r="B144" i="8"/>
  <c r="B145" i="8"/>
  <c r="B146" i="8"/>
  <c r="B147" i="8"/>
  <c r="B148" i="8"/>
  <c r="B149" i="8"/>
  <c r="B150" i="8"/>
  <c r="B151" i="8"/>
  <c r="B152" i="8"/>
  <c r="B153" i="8"/>
  <c r="B154" i="8"/>
  <c r="B155" i="8"/>
  <c r="B156" i="8"/>
  <c r="B157" i="8"/>
  <c r="B158" i="8"/>
  <c r="B159" i="8"/>
  <c r="B160" i="8"/>
  <c r="B161" i="8"/>
  <c r="B162" i="8"/>
  <c r="B163" i="8"/>
  <c r="B164" i="8"/>
  <c r="B165" i="8"/>
  <c r="B166" i="8"/>
  <c r="B167" i="8"/>
  <c r="B168" i="8"/>
  <c r="B169" i="8"/>
  <c r="B170" i="8"/>
  <c r="B171" i="8"/>
  <c r="B172" i="8"/>
  <c r="B173" i="8"/>
  <c r="B174" i="8"/>
  <c r="B175" i="8"/>
  <c r="B176" i="8"/>
  <c r="B177" i="8"/>
  <c r="B178" i="8"/>
  <c r="B179" i="8"/>
  <c r="B180" i="8"/>
  <c r="B181" i="8"/>
  <c r="B182" i="8"/>
  <c r="B183" i="8"/>
  <c r="B184" i="8"/>
  <c r="B185" i="8"/>
  <c r="B186" i="8"/>
  <c r="B187" i="8"/>
  <c r="B188" i="8"/>
  <c r="B189" i="8"/>
  <c r="B190" i="8"/>
  <c r="B191" i="8"/>
  <c r="B192" i="8"/>
  <c r="B193" i="8"/>
  <c r="B194" i="8"/>
  <c r="B195" i="8"/>
  <c r="B196" i="8"/>
  <c r="B197" i="8"/>
  <c r="B198" i="8"/>
  <c r="B199" i="8"/>
  <c r="B200" i="8"/>
  <c r="B201" i="8"/>
  <c r="B202" i="8"/>
  <c r="B203" i="8"/>
  <c r="B204" i="8"/>
  <c r="B205" i="8"/>
  <c r="B206" i="8"/>
  <c r="B207" i="8"/>
  <c r="B208" i="8"/>
  <c r="B209" i="8"/>
  <c r="B210" i="8"/>
  <c r="B211" i="8"/>
  <c r="B212" i="8"/>
  <c r="B213" i="8"/>
  <c r="B214" i="8"/>
  <c r="B215" i="8"/>
  <c r="B216" i="8"/>
  <c r="B217" i="8"/>
  <c r="B218" i="8"/>
  <c r="B219" i="8"/>
  <c r="B220" i="8"/>
  <c r="B221" i="8"/>
  <c r="B222" i="8"/>
  <c r="B223" i="8"/>
  <c r="B224" i="8"/>
  <c r="B225" i="8"/>
  <c r="B226" i="8"/>
  <c r="B227" i="8"/>
  <c r="B228" i="8"/>
  <c r="B229" i="8"/>
  <c r="B230" i="8"/>
  <c r="B231" i="8"/>
  <c r="B232" i="8"/>
  <c r="B233" i="8"/>
  <c r="B234" i="8"/>
  <c r="B235" i="8"/>
  <c r="B236" i="8"/>
  <c r="B237" i="8"/>
  <c r="B238" i="8"/>
  <c r="B239" i="8"/>
  <c r="B240" i="8"/>
  <c r="B241" i="8"/>
  <c r="B242" i="8"/>
  <c r="B243" i="8"/>
  <c r="B244" i="8"/>
  <c r="B245" i="8"/>
  <c r="B246" i="8"/>
  <c r="B247" i="8"/>
  <c r="B248" i="8"/>
  <c r="B249" i="8"/>
  <c r="B250" i="8"/>
  <c r="B251" i="8"/>
  <c r="B252" i="8"/>
  <c r="B253" i="8"/>
  <c r="B254" i="8"/>
  <c r="B255" i="8"/>
  <c r="B256" i="8"/>
  <c r="B257" i="8"/>
  <c r="B258" i="8"/>
  <c r="B259" i="8"/>
  <c r="B260" i="8"/>
  <c r="B261" i="8"/>
  <c r="B262" i="8"/>
  <c r="B263" i="8"/>
  <c r="B264" i="8"/>
  <c r="B265" i="8"/>
  <c r="B266" i="8"/>
  <c r="B267" i="8"/>
  <c r="B268" i="8"/>
  <c r="B269" i="8"/>
  <c r="B270" i="8"/>
  <c r="B271" i="8"/>
  <c r="B272" i="8"/>
  <c r="B273" i="8"/>
  <c r="B274" i="8"/>
  <c r="B275" i="8"/>
  <c r="B276" i="8"/>
  <c r="B277" i="8"/>
  <c r="B278" i="8"/>
  <c r="B279" i="8"/>
  <c r="B280" i="8"/>
  <c r="B281" i="8"/>
  <c r="B282" i="8"/>
  <c r="B283" i="8"/>
  <c r="B284" i="8"/>
  <c r="B285" i="8"/>
  <c r="B286" i="8"/>
  <c r="B287" i="8"/>
  <c r="B288" i="8"/>
  <c r="B289" i="8"/>
  <c r="B290" i="8"/>
  <c r="B291" i="8"/>
  <c r="B292" i="8"/>
  <c r="B293" i="8"/>
  <c r="B294" i="8"/>
  <c r="B295" i="8"/>
  <c r="B296" i="8"/>
  <c r="B297" i="8"/>
  <c r="B298" i="8"/>
  <c r="B299" i="8"/>
  <c r="B300" i="8"/>
  <c r="B301" i="8"/>
  <c r="B302" i="8"/>
  <c r="B303" i="8"/>
  <c r="B304" i="8"/>
  <c r="B305" i="8"/>
  <c r="B306" i="8"/>
  <c r="B307" i="8"/>
  <c r="B308" i="8"/>
  <c r="B309" i="8"/>
  <c r="B310" i="8"/>
  <c r="B311" i="8"/>
  <c r="B312" i="8"/>
  <c r="B313" i="8"/>
  <c r="B314" i="8"/>
  <c r="B315" i="8"/>
  <c r="B316" i="8"/>
  <c r="B317" i="8"/>
  <c r="B318" i="8"/>
  <c r="B319" i="8"/>
  <c r="B320" i="8"/>
  <c r="B321" i="8"/>
  <c r="B322" i="8"/>
  <c r="B323" i="8"/>
  <c r="B324" i="8"/>
  <c r="B325" i="8"/>
  <c r="B326" i="8"/>
  <c r="B327" i="8"/>
  <c r="B328" i="8"/>
  <c r="B329" i="8"/>
  <c r="B330" i="8"/>
  <c r="B331" i="8"/>
  <c r="B332" i="8"/>
  <c r="B333" i="8"/>
  <c r="B334" i="8"/>
  <c r="B335" i="8"/>
  <c r="B336" i="8"/>
  <c r="B337" i="8"/>
  <c r="B338" i="8"/>
  <c r="B339" i="8"/>
  <c r="B340" i="8"/>
  <c r="B341" i="8"/>
  <c r="B342" i="8"/>
  <c r="B343" i="8"/>
  <c r="B344" i="8"/>
  <c r="B345" i="8"/>
  <c r="B346" i="8"/>
  <c r="B347" i="8"/>
  <c r="B348" i="8"/>
  <c r="B349" i="8"/>
  <c r="B350" i="8"/>
  <c r="B351" i="8"/>
  <c r="B352" i="8"/>
  <c r="C3" i="8" l="1"/>
  <c r="C4" i="8"/>
  <c r="C6" i="8"/>
  <c r="C7" i="8"/>
  <c r="C8" i="8"/>
  <c r="C9" i="8"/>
  <c r="C10" i="8"/>
  <c r="C11" i="8"/>
  <c r="C12" i="8"/>
  <c r="C14" i="8"/>
  <c r="C15" i="8"/>
  <c r="C16" i="8"/>
  <c r="C17" i="8"/>
  <c r="C18" i="8"/>
  <c r="C19" i="8"/>
  <c r="C20" i="8"/>
  <c r="C21" i="8"/>
  <c r="C22" i="8"/>
  <c r="C23" i="8"/>
  <c r="C24" i="8"/>
  <c r="C25" i="8"/>
  <c r="C26" i="8"/>
  <c r="C27" i="8"/>
  <c r="C28" i="8"/>
  <c r="C29" i="8"/>
  <c r="C30" i="8"/>
  <c r="C31" i="8"/>
  <c r="C32" i="8"/>
  <c r="C33" i="8"/>
  <c r="C34" i="8"/>
  <c r="C35" i="8"/>
  <c r="C36" i="8"/>
  <c r="C37" i="8"/>
  <c r="C39" i="8"/>
  <c r="C40" i="8"/>
  <c r="C41" i="8"/>
  <c r="C42" i="8"/>
  <c r="C43" i="8"/>
  <c r="C44" i="8"/>
  <c r="C45" i="8"/>
  <c r="C46" i="8"/>
  <c r="C47" i="8"/>
  <c r="C48" i="8"/>
  <c r="C49" i="8"/>
  <c r="C50" i="8"/>
  <c r="C51" i="8"/>
  <c r="C52" i="8"/>
  <c r="C53" i="8"/>
  <c r="C54" i="8"/>
  <c r="C55" i="8"/>
  <c r="C56" i="8"/>
  <c r="C57" i="8"/>
  <c r="C58" i="8"/>
  <c r="C59" i="8"/>
  <c r="C60" i="8"/>
  <c r="C61" i="8"/>
  <c r="C62" i="8"/>
  <c r="C63" i="8"/>
  <c r="C64" i="8"/>
  <c r="C65" i="8"/>
  <c r="C66" i="8"/>
  <c r="C67" i="8"/>
  <c r="C68" i="8"/>
  <c r="C69" i="8"/>
  <c r="C70" i="8"/>
  <c r="C71" i="8"/>
  <c r="C72" i="8"/>
  <c r="C73" i="8"/>
  <c r="C74" i="8"/>
  <c r="C75" i="8"/>
  <c r="C76" i="8"/>
  <c r="C77" i="8"/>
  <c r="C78" i="8"/>
  <c r="C79" i="8"/>
  <c r="C80" i="8"/>
  <c r="C81" i="8"/>
  <c r="C82" i="8"/>
  <c r="C83" i="8"/>
  <c r="C84" i="8"/>
  <c r="C85" i="8"/>
  <c r="C86" i="8"/>
  <c r="C87" i="8"/>
  <c r="C88" i="8"/>
  <c r="C89" i="8"/>
  <c r="C90" i="8"/>
  <c r="C91" i="8"/>
  <c r="C92" i="8"/>
  <c r="C93" i="8"/>
  <c r="C94" i="8"/>
  <c r="C95" i="8"/>
  <c r="C96" i="8"/>
  <c r="C97" i="8"/>
  <c r="C98" i="8"/>
  <c r="C99" i="8"/>
  <c r="C100" i="8"/>
  <c r="C101" i="8"/>
  <c r="C102" i="8"/>
  <c r="C103" i="8"/>
  <c r="C104" i="8"/>
  <c r="C105" i="8"/>
  <c r="C106" i="8"/>
  <c r="C107" i="8"/>
  <c r="C108" i="8"/>
  <c r="C109" i="8"/>
  <c r="C110" i="8"/>
  <c r="C111" i="8"/>
  <c r="C112" i="8"/>
  <c r="C113" i="8"/>
  <c r="C114" i="8"/>
  <c r="C115" i="8"/>
  <c r="C116" i="8"/>
  <c r="C117" i="8"/>
  <c r="C118" i="8"/>
  <c r="C119" i="8"/>
  <c r="C120" i="8"/>
  <c r="C121" i="8"/>
  <c r="C122" i="8"/>
  <c r="C123" i="8"/>
  <c r="C124" i="8"/>
  <c r="C125" i="8"/>
  <c r="C126" i="8"/>
  <c r="C127" i="8"/>
  <c r="C128" i="8"/>
  <c r="C129" i="8"/>
  <c r="C130" i="8"/>
  <c r="C131" i="8"/>
  <c r="C132" i="8"/>
  <c r="C133" i="8"/>
  <c r="C134" i="8"/>
  <c r="C135" i="8"/>
  <c r="C136" i="8"/>
  <c r="C137" i="8"/>
  <c r="C138" i="8"/>
  <c r="C139" i="8"/>
  <c r="C140" i="8"/>
  <c r="C141" i="8"/>
  <c r="C142" i="8"/>
  <c r="C143" i="8"/>
  <c r="C144" i="8"/>
  <c r="C145" i="8"/>
  <c r="C146" i="8"/>
  <c r="C147" i="8"/>
  <c r="C148" i="8"/>
  <c r="C149" i="8"/>
  <c r="C150" i="8"/>
  <c r="C151" i="8"/>
  <c r="C152" i="8"/>
  <c r="C153" i="8"/>
  <c r="C154" i="8"/>
  <c r="C155" i="8"/>
  <c r="C156" i="8"/>
  <c r="C157" i="8"/>
  <c r="C158" i="8"/>
  <c r="C159" i="8"/>
  <c r="C160" i="8"/>
  <c r="C161" i="8"/>
  <c r="C162" i="8"/>
  <c r="C163" i="8"/>
  <c r="C164" i="8"/>
  <c r="C165" i="8"/>
  <c r="C166" i="8"/>
  <c r="C167" i="8"/>
  <c r="C168" i="8"/>
  <c r="C169" i="8"/>
  <c r="C170" i="8"/>
  <c r="C171" i="8"/>
  <c r="C172" i="8"/>
  <c r="C173" i="8"/>
  <c r="C174" i="8"/>
  <c r="C175" i="8"/>
  <c r="C176" i="8"/>
  <c r="C177" i="8"/>
  <c r="C178" i="8"/>
  <c r="C179" i="8"/>
  <c r="C180" i="8"/>
  <c r="C181" i="8"/>
  <c r="C182" i="8"/>
  <c r="C183" i="8"/>
  <c r="C184" i="8"/>
  <c r="C185" i="8"/>
  <c r="C186" i="8"/>
  <c r="C187" i="8"/>
  <c r="C188" i="8"/>
  <c r="C189" i="8"/>
  <c r="C190" i="8"/>
  <c r="C191" i="8"/>
  <c r="C192" i="8"/>
  <c r="C193" i="8"/>
  <c r="C194" i="8"/>
  <c r="C195" i="8"/>
  <c r="C196" i="8"/>
  <c r="C197" i="8"/>
  <c r="C198" i="8"/>
  <c r="C199" i="8"/>
  <c r="C200" i="8"/>
  <c r="C201" i="8"/>
  <c r="C202" i="8"/>
  <c r="C203" i="8"/>
  <c r="C204" i="8"/>
  <c r="C205" i="8"/>
  <c r="C206" i="8"/>
  <c r="C207" i="8"/>
  <c r="C208" i="8"/>
  <c r="C209" i="8"/>
  <c r="C210" i="8"/>
  <c r="C211" i="8"/>
  <c r="C212" i="8"/>
  <c r="C213" i="8"/>
  <c r="C214" i="8"/>
  <c r="C215" i="8"/>
  <c r="C216" i="8"/>
  <c r="C217" i="8"/>
  <c r="C218" i="8"/>
  <c r="C219" i="8"/>
  <c r="C220" i="8"/>
  <c r="C221" i="8"/>
  <c r="C222" i="8"/>
  <c r="C223" i="8"/>
  <c r="C224" i="8"/>
  <c r="C225" i="8"/>
  <c r="C226" i="8"/>
  <c r="C227" i="8"/>
  <c r="C228" i="8"/>
  <c r="C229" i="8"/>
  <c r="C230" i="8"/>
  <c r="C231" i="8"/>
  <c r="C232" i="8"/>
  <c r="C233" i="8"/>
  <c r="C234" i="8"/>
  <c r="C235" i="8"/>
  <c r="C236" i="8"/>
  <c r="C237" i="8"/>
  <c r="C238" i="8"/>
  <c r="C239" i="8"/>
  <c r="C240" i="8"/>
  <c r="C241" i="8"/>
  <c r="C242" i="8"/>
  <c r="C243" i="8"/>
  <c r="C244" i="8"/>
  <c r="C245" i="8"/>
  <c r="C246" i="8"/>
  <c r="C247" i="8"/>
  <c r="C248" i="8"/>
  <c r="C249" i="8"/>
  <c r="C250" i="8"/>
  <c r="C251" i="8"/>
  <c r="C252" i="8"/>
  <c r="C253" i="8"/>
  <c r="C254" i="8"/>
  <c r="C255" i="8"/>
  <c r="C256" i="8"/>
  <c r="C257" i="8"/>
  <c r="C258" i="8"/>
  <c r="C259" i="8"/>
  <c r="C260" i="8"/>
  <c r="C261" i="8"/>
  <c r="C262" i="8"/>
  <c r="C263" i="8"/>
  <c r="C264" i="8"/>
  <c r="C265" i="8"/>
  <c r="C266" i="8"/>
  <c r="C267" i="8"/>
  <c r="C268" i="8"/>
  <c r="C269" i="8"/>
  <c r="C270" i="8"/>
  <c r="C271" i="8"/>
  <c r="C272" i="8"/>
  <c r="C273" i="8"/>
  <c r="C274" i="8"/>
  <c r="C275" i="8"/>
  <c r="C276" i="8"/>
  <c r="C277" i="8"/>
  <c r="C278" i="8"/>
  <c r="C279" i="8"/>
  <c r="C280" i="8"/>
  <c r="C281" i="8"/>
  <c r="C282" i="8"/>
  <c r="C283" i="8"/>
  <c r="C284" i="8"/>
  <c r="C285" i="8"/>
  <c r="C286" i="8"/>
  <c r="C287" i="8"/>
  <c r="C288" i="8"/>
  <c r="C289" i="8"/>
  <c r="C290" i="8"/>
  <c r="C291" i="8"/>
  <c r="C292" i="8"/>
  <c r="C293" i="8"/>
  <c r="C294" i="8"/>
  <c r="C295" i="8"/>
  <c r="C296" i="8"/>
  <c r="C297" i="8"/>
  <c r="C298" i="8"/>
  <c r="C299" i="8"/>
  <c r="C300" i="8"/>
  <c r="C301" i="8"/>
  <c r="C302" i="8"/>
  <c r="C303" i="8"/>
  <c r="C304" i="8"/>
  <c r="C305" i="8"/>
  <c r="C306" i="8"/>
  <c r="C307" i="8"/>
  <c r="C308" i="8"/>
  <c r="C309" i="8"/>
  <c r="C310" i="8"/>
  <c r="C311" i="8"/>
  <c r="C312" i="8"/>
  <c r="C313" i="8"/>
  <c r="C314" i="8"/>
  <c r="C315" i="8"/>
  <c r="C316" i="8"/>
  <c r="C317" i="8"/>
  <c r="C318" i="8"/>
  <c r="C319" i="8"/>
  <c r="C320" i="8"/>
  <c r="C321" i="8"/>
  <c r="C322" i="8"/>
  <c r="C323" i="8"/>
  <c r="C324" i="8"/>
  <c r="C325" i="8"/>
  <c r="C326" i="8"/>
  <c r="C327" i="8"/>
  <c r="C328" i="8"/>
  <c r="C329" i="8"/>
  <c r="C330" i="8"/>
  <c r="C331" i="8"/>
  <c r="C332" i="8"/>
  <c r="C333" i="8"/>
  <c r="C334" i="8"/>
  <c r="C335" i="8"/>
  <c r="C336" i="8"/>
  <c r="C337" i="8"/>
  <c r="C338" i="8"/>
  <c r="C339" i="8"/>
  <c r="C340" i="8"/>
  <c r="C341" i="8"/>
  <c r="C342" i="8"/>
  <c r="C343" i="8"/>
  <c r="C344" i="8"/>
  <c r="C345" i="8"/>
  <c r="C346" i="8"/>
  <c r="C347" i="8"/>
  <c r="C348" i="8"/>
  <c r="C349" i="8"/>
  <c r="C350" i="8"/>
  <c r="C351" i="8"/>
  <c r="C352" i="8"/>
  <c r="C5" i="8"/>
  <c r="C13" i="8"/>
  <c r="C38" i="8"/>
  <c r="D39" i="8" l="1"/>
  <c r="D299" i="8"/>
  <c r="D347" i="8"/>
  <c r="D335" i="8"/>
  <c r="D323" i="8"/>
  <c r="D311" i="8"/>
  <c r="D287" i="8"/>
  <c r="D275" i="8"/>
  <c r="D263" i="8"/>
  <c r="D251" i="8"/>
  <c r="D239" i="8"/>
  <c r="D227" i="8"/>
  <c r="D215" i="8"/>
  <c r="D203" i="8"/>
  <c r="D191" i="8"/>
  <c r="D179" i="8"/>
  <c r="D167" i="8"/>
  <c r="D155" i="8"/>
  <c r="D143" i="8"/>
  <c r="D131" i="8"/>
  <c r="D21" i="8"/>
  <c r="D8" i="8"/>
  <c r="D119" i="8"/>
  <c r="D107" i="8"/>
  <c r="D95" i="8"/>
  <c r="D83" i="8"/>
  <c r="D71" i="8"/>
  <c r="D59" i="8"/>
  <c r="D47" i="8"/>
  <c r="D34" i="8"/>
  <c r="D22" i="8"/>
  <c r="D9" i="8"/>
  <c r="D5" i="8"/>
  <c r="D189" i="8"/>
  <c r="D129" i="8"/>
  <c r="D69" i="8"/>
  <c r="D19" i="8"/>
  <c r="D316" i="8"/>
  <c r="D232" i="8"/>
  <c r="D160" i="8"/>
  <c r="D112" i="8"/>
  <c r="D76" i="8"/>
  <c r="D27" i="8"/>
  <c r="D15" i="8"/>
  <c r="D292" i="8"/>
  <c r="D244" i="8"/>
  <c r="D184" i="8"/>
  <c r="D88" i="8"/>
  <c r="D352" i="8"/>
  <c r="D304" i="8"/>
  <c r="D256" i="8"/>
  <c r="D196" i="8"/>
  <c r="D148" i="8"/>
  <c r="D100" i="8"/>
  <c r="D40" i="8"/>
  <c r="D328" i="8"/>
  <c r="D268" i="8"/>
  <c r="D220" i="8"/>
  <c r="D172" i="8"/>
  <c r="D124" i="8"/>
  <c r="D64" i="8"/>
  <c r="D340" i="8"/>
  <c r="D280" i="8"/>
  <c r="D208" i="8"/>
  <c r="D136" i="8"/>
  <c r="D52" i="8"/>
  <c r="D201" i="8"/>
  <c r="D153" i="8"/>
  <c r="D117" i="8"/>
  <c r="D93" i="8"/>
  <c r="D57" i="8"/>
  <c r="D45" i="8"/>
  <c r="D32" i="8"/>
  <c r="D7" i="8"/>
  <c r="D177" i="8"/>
  <c r="D105" i="8"/>
  <c r="D165" i="8"/>
  <c r="D141" i="8"/>
  <c r="D81" i="8"/>
  <c r="D31" i="8"/>
  <c r="D333" i="8"/>
  <c r="D237" i="8"/>
  <c r="D344" i="8"/>
  <c r="D296" i="8"/>
  <c r="D260" i="8"/>
  <c r="D212" i="8"/>
  <c r="D164" i="8"/>
  <c r="D116" i="8"/>
  <c r="D343" i="8"/>
  <c r="D307" i="8"/>
  <c r="D271" i="8"/>
  <c r="D235" i="8"/>
  <c r="D199" i="8"/>
  <c r="D175" i="8"/>
  <c r="D139" i="8"/>
  <c r="D103" i="8"/>
  <c r="D79" i="8"/>
  <c r="D55" i="8"/>
  <c r="D30" i="8"/>
  <c r="D6" i="8"/>
  <c r="D342" i="8"/>
  <c r="D318" i="8"/>
  <c r="D294" i="8"/>
  <c r="D270" i="8"/>
  <c r="D246" i="8"/>
  <c r="D222" i="8"/>
  <c r="D198" i="8"/>
  <c r="D174" i="8"/>
  <c r="D150" i="8"/>
  <c r="D126" i="8"/>
  <c r="D90" i="8"/>
  <c r="D341" i="8"/>
  <c r="D329" i="8"/>
  <c r="D317" i="8"/>
  <c r="D305" i="8"/>
  <c r="D293" i="8"/>
  <c r="D281" i="8"/>
  <c r="D269" i="8"/>
  <c r="D257" i="8"/>
  <c r="D245" i="8"/>
  <c r="D233" i="8"/>
  <c r="D221" i="8"/>
  <c r="D209" i="8"/>
  <c r="D197" i="8"/>
  <c r="D185" i="8"/>
  <c r="D173" i="8"/>
  <c r="D161" i="8"/>
  <c r="D149" i="8"/>
  <c r="D137" i="8"/>
  <c r="D125" i="8"/>
  <c r="D113" i="8"/>
  <c r="D101" i="8"/>
  <c r="D89" i="8"/>
  <c r="D77" i="8"/>
  <c r="D65" i="8"/>
  <c r="D53" i="8"/>
  <c r="D41" i="8"/>
  <c r="D28" i="8"/>
  <c r="D16" i="8"/>
  <c r="D286" i="8"/>
  <c r="D321" i="8"/>
  <c r="D339" i="8"/>
  <c r="D279" i="8"/>
  <c r="D231" i="8"/>
  <c r="D159" i="8"/>
  <c r="D26" i="8"/>
  <c r="D346" i="8"/>
  <c r="D238" i="8"/>
  <c r="D327" i="8"/>
  <c r="D291" i="8"/>
  <c r="D255" i="8"/>
  <c r="D207" i="8"/>
  <c r="D183" i="8"/>
  <c r="D135" i="8"/>
  <c r="D123" i="8"/>
  <c r="D87" i="8"/>
  <c r="D63" i="8"/>
  <c r="D51" i="8"/>
  <c r="D350" i="8"/>
  <c r="D314" i="8"/>
  <c r="D290" i="8"/>
  <c r="D254" i="8"/>
  <c r="D218" i="8"/>
  <c r="D194" i="8"/>
  <c r="D182" i="8"/>
  <c r="D146" i="8"/>
  <c r="D134" i="8"/>
  <c r="D122" i="8"/>
  <c r="D110" i="8"/>
  <c r="D98" i="8"/>
  <c r="D86" i="8"/>
  <c r="D74" i="8"/>
  <c r="D62" i="8"/>
  <c r="D50" i="8"/>
  <c r="D37" i="8"/>
  <c r="D25" i="8"/>
  <c r="D12" i="8"/>
  <c r="D310" i="8"/>
  <c r="D297" i="8"/>
  <c r="D315" i="8"/>
  <c r="D243" i="8"/>
  <c r="D171" i="8"/>
  <c r="D99" i="8"/>
  <c r="D38" i="8"/>
  <c r="D326" i="8"/>
  <c r="D278" i="8"/>
  <c r="D230" i="8"/>
  <c r="D158" i="8"/>
  <c r="D325" i="8"/>
  <c r="D301" i="8"/>
  <c r="D265" i="8"/>
  <c r="D241" i="8"/>
  <c r="D229" i="8"/>
  <c r="D217" i="8"/>
  <c r="D205" i="8"/>
  <c r="D193" i="8"/>
  <c r="D181" i="8"/>
  <c r="D169" i="8"/>
  <c r="D157" i="8"/>
  <c r="D145" i="8"/>
  <c r="D133" i="8"/>
  <c r="D121" i="8"/>
  <c r="D109" i="8"/>
  <c r="D97" i="8"/>
  <c r="D85" i="8"/>
  <c r="D73" i="8"/>
  <c r="D61" i="8"/>
  <c r="D49" i="8"/>
  <c r="D36" i="8"/>
  <c r="D24" i="8"/>
  <c r="D11" i="8"/>
  <c r="D274" i="8"/>
  <c r="D309" i="8"/>
  <c r="D351" i="8"/>
  <c r="D303" i="8"/>
  <c r="D267" i="8"/>
  <c r="D219" i="8"/>
  <c r="D195" i="8"/>
  <c r="D147" i="8"/>
  <c r="D111" i="8"/>
  <c r="D75" i="8"/>
  <c r="D13" i="8"/>
  <c r="D338" i="8"/>
  <c r="D302" i="8"/>
  <c r="D266" i="8"/>
  <c r="D242" i="8"/>
  <c r="D206" i="8"/>
  <c r="D170" i="8"/>
  <c r="D349" i="8"/>
  <c r="D337" i="8"/>
  <c r="D313" i="8"/>
  <c r="D289" i="8"/>
  <c r="D277" i="8"/>
  <c r="D253" i="8"/>
  <c r="D348" i="8"/>
  <c r="D336" i="8"/>
  <c r="D324" i="8"/>
  <c r="D312" i="8"/>
  <c r="D300" i="8"/>
  <c r="D288" i="8"/>
  <c r="D276" i="8"/>
  <c r="D264" i="8"/>
  <c r="D252" i="8"/>
  <c r="D240" i="8"/>
  <c r="D228" i="8"/>
  <c r="D216" i="8"/>
  <c r="D204" i="8"/>
  <c r="D192" i="8"/>
  <c r="D180" i="8"/>
  <c r="D168" i="8"/>
  <c r="D156" i="8"/>
  <c r="D144" i="8"/>
  <c r="D132" i="8"/>
  <c r="D120" i="8"/>
  <c r="D108" i="8"/>
  <c r="D96" i="8"/>
  <c r="D84" i="8"/>
  <c r="D72" i="8"/>
  <c r="D60" i="8"/>
  <c r="D48" i="8"/>
  <c r="D35" i="8"/>
  <c r="D23" i="8"/>
  <c r="D10" i="8"/>
  <c r="D250" i="8"/>
  <c r="D226" i="8"/>
  <c r="D214" i="8"/>
  <c r="D202" i="8"/>
  <c r="D190" i="8"/>
  <c r="D178" i="8"/>
  <c r="D166" i="8"/>
  <c r="D154" i="8"/>
  <c r="D142" i="8"/>
  <c r="D130" i="8"/>
  <c r="D118" i="8"/>
  <c r="D106" i="8"/>
  <c r="D94" i="8"/>
  <c r="D82" i="8"/>
  <c r="D70" i="8"/>
  <c r="D58" i="8"/>
  <c r="D46" i="8"/>
  <c r="D33" i="8"/>
  <c r="D322" i="8"/>
  <c r="D285" i="8"/>
  <c r="D225" i="8"/>
  <c r="D20" i="8"/>
  <c r="D298" i="8"/>
  <c r="D273" i="8"/>
  <c r="D332" i="8"/>
  <c r="D272" i="8"/>
  <c r="D224" i="8"/>
  <c r="D176" i="8"/>
  <c r="D140" i="8"/>
  <c r="D104" i="8"/>
  <c r="D80" i="8"/>
  <c r="D68" i="8"/>
  <c r="D56" i="8"/>
  <c r="D44" i="8"/>
  <c r="D262" i="8"/>
  <c r="D249" i="8"/>
  <c r="D320" i="8"/>
  <c r="D284" i="8"/>
  <c r="D236" i="8"/>
  <c r="D188" i="8"/>
  <c r="D128" i="8"/>
  <c r="D14" i="8"/>
  <c r="D319" i="8"/>
  <c r="D283" i="8"/>
  <c r="D247" i="8"/>
  <c r="D211" i="8"/>
  <c r="D163" i="8"/>
  <c r="D115" i="8"/>
  <c r="D18" i="8"/>
  <c r="D334" i="8"/>
  <c r="D345" i="8"/>
  <c r="D261" i="8"/>
  <c r="D213" i="8"/>
  <c r="D308" i="8"/>
  <c r="D248" i="8"/>
  <c r="D200" i="8"/>
  <c r="D152" i="8"/>
  <c r="D92" i="8"/>
  <c r="D331" i="8"/>
  <c r="D295" i="8"/>
  <c r="D259" i="8"/>
  <c r="D223" i="8"/>
  <c r="D187" i="8"/>
  <c r="D151" i="8"/>
  <c r="D127" i="8"/>
  <c r="D91" i="8"/>
  <c r="D67" i="8"/>
  <c r="D43" i="8"/>
  <c r="D4" i="8"/>
  <c r="D330" i="8"/>
  <c r="D306" i="8"/>
  <c r="D282" i="8"/>
  <c r="D258" i="8"/>
  <c r="D234" i="8"/>
  <c r="D210" i="8"/>
  <c r="D186" i="8"/>
  <c r="D162" i="8"/>
  <c r="D138" i="8"/>
  <c r="D114" i="8"/>
  <c r="D102" i="8"/>
  <c r="D78" i="8"/>
  <c r="D66" i="8"/>
  <c r="D54" i="8"/>
  <c r="D42" i="8"/>
  <c r="D29" i="8"/>
  <c r="D17" i="8"/>
  <c r="D3" i="8"/>
  <c r="I4" i="8" l="1"/>
  <c r="L4" i="8" s="1"/>
  <c r="B39" i="1"/>
  <c r="B40" i="1" s="1"/>
  <c r="B38" i="1"/>
  <c r="B37" i="1"/>
  <c r="D14" i="1"/>
  <c r="I5" i="8" l="1"/>
  <c r="L5" i="8" s="1"/>
  <c r="K4" i="8"/>
  <c r="B41" i="1"/>
  <c r="D41" i="1" l="1"/>
  <c r="B48" i="1" s="1"/>
  <c r="I6" i="8"/>
  <c r="L6" i="8" s="1"/>
  <c r="K5" i="8"/>
  <c r="B45" i="1" l="1"/>
  <c r="I7" i="8"/>
  <c r="L7" i="8" s="1"/>
  <c r="K6" i="8"/>
  <c r="I8" i="8" l="1"/>
  <c r="L8" i="8" s="1"/>
  <c r="K7" i="8"/>
  <c r="I9" i="8" l="1"/>
  <c r="L9" i="8" s="1"/>
  <c r="K8" i="8"/>
  <c r="I10" i="8" l="1"/>
  <c r="L10" i="8" s="1"/>
  <c r="K9" i="8"/>
  <c r="I11" i="8" l="1"/>
  <c r="L11" i="8" s="1"/>
  <c r="L14" i="8" s="1"/>
  <c r="K10" i="8"/>
  <c r="K11" i="8" l="1"/>
  <c r="K14" i="8" s="1"/>
</calcChain>
</file>

<file path=xl/sharedStrings.xml><?xml version="1.0" encoding="utf-8"?>
<sst xmlns="http://schemas.openxmlformats.org/spreadsheetml/2006/main" count="77" uniqueCount="61">
  <si>
    <t>Particle-size distribution</t>
  </si>
  <si>
    <t>inf</t>
  </si>
  <si>
    <t>From</t>
  </si>
  <si>
    <t>To</t>
  </si>
  <si>
    <t>Interval</t>
  </si>
  <si>
    <t>Size</t>
  </si>
  <si>
    <t>Radius</t>
  </si>
  <si>
    <t>Property</t>
  </si>
  <si>
    <t>Viscosity</t>
  </si>
  <si>
    <t>Inlet height</t>
  </si>
  <si>
    <t>Cyclone height</t>
  </si>
  <si>
    <t>Inlet width</t>
  </si>
  <si>
    <t>Gas density</t>
  </si>
  <si>
    <t>Particle density</t>
  </si>
  <si>
    <t>R</t>
  </si>
  <si>
    <t>B</t>
  </si>
  <si>
    <t>A</t>
  </si>
  <si>
    <t>H</t>
  </si>
  <si>
    <t>Symbol</t>
  </si>
  <si>
    <t>Value</t>
  </si>
  <si>
    <t>Unit</t>
  </si>
  <si>
    <t>[m]</t>
  </si>
  <si>
    <t>[kg/m3]</t>
  </si>
  <si>
    <t>[Pa · s]</t>
  </si>
  <si>
    <t>sum</t>
  </si>
  <si>
    <t>CALCULATIONS</t>
  </si>
  <si>
    <t>Vc</t>
  </si>
  <si>
    <t>Q</t>
  </si>
  <si>
    <t>[m3/s]</t>
  </si>
  <si>
    <t>rhog</t>
  </si>
  <si>
    <t>rhos</t>
  </si>
  <si>
    <t>mu</t>
  </si>
  <si>
    <t>[m/s]</t>
  </si>
  <si>
    <t>N</t>
  </si>
  <si>
    <t>L</t>
  </si>
  <si>
    <r>
      <t>[</t>
    </r>
    <r>
      <rPr>
        <sz val="11"/>
        <color theme="1"/>
        <rFont val="Calibri"/>
        <family val="2"/>
      </rPr>
      <t>µ</t>
    </r>
    <r>
      <rPr>
        <sz val="11"/>
        <color theme="1"/>
        <rFont val="Calibri"/>
        <family val="2"/>
        <scheme val="minor"/>
      </rPr>
      <t>m]</t>
    </r>
  </si>
  <si>
    <t>Dp_min</t>
  </si>
  <si>
    <t>Efficiency</t>
  </si>
  <si>
    <t>η</t>
  </si>
  <si>
    <t>Mean</t>
  </si>
  <si>
    <t>z</t>
  </si>
  <si>
    <t>f.mu</t>
  </si>
  <si>
    <t>Area</t>
  </si>
  <si>
    <t>Exp Data</t>
  </si>
  <si>
    <t>Rel Err</t>
  </si>
  <si>
    <t>SumSqErr</t>
  </si>
  <si>
    <t>Efficiency with numerical integration</t>
  </si>
  <si>
    <t>f.beta</t>
  </si>
  <si>
    <t>Dp</t>
  </si>
  <si>
    <t>f(z)</t>
  </si>
  <si>
    <t>Integral[f(z)]</t>
  </si>
  <si>
    <t>Experimental data fit</t>
  </si>
  <si>
    <t>Range Start</t>
  </si>
  <si>
    <t>Range End</t>
  </si>
  <si>
    <t>Independent Variables</t>
  </si>
  <si>
    <t>Candiate Model</t>
  </si>
  <si>
    <t>with</t>
  </si>
  <si>
    <t>Geometrical properties</t>
  </si>
  <si>
    <t>Physical properties</t>
  </si>
  <si>
    <t>ABATEMENT CHAMBER COMPARISON</t>
  </si>
  <si>
    <t>CYCLONE SEPARATION EFFECTIVENESS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</si>
</sst>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%"/>
    <numFmt numFmtId="165" formatCode="0.000%"/>
    <numFmt numFmtId="166" formatCode="0.0000"/>
    <numFmt numFmtId="167" formatCode="0.0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2FC769"/>
        <bgColor indexed="64"/>
      </patternFill>
    </fill>
    <fill>
      <patternFill patternType="solid">
        <fgColor rgb="FF9DE7B9"/>
        <bgColor indexed="64"/>
      </patternFill>
    </fill>
    <fill>
      <patternFill patternType="solid">
        <fgColor rgb="FFEFFBF4"/>
        <bgColor indexed="64"/>
      </patternFill>
    </fill>
    <fill>
      <patternFill patternType="solid">
        <fgColor rgb="FF259F5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5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/>
    <xf numFmtId="9" fontId="0" fillId="0" borderId="0" xfId="0" applyNumberFormat="1"/>
    <xf numFmtId="11" fontId="0" fillId="0" borderId="0" xfId="0" applyNumberFormat="1"/>
    <xf numFmtId="2" fontId="0" fillId="0" borderId="0" xfId="0" applyNumberFormat="1"/>
    <xf numFmtId="164" fontId="0" fillId="0" borderId="0" xfId="1" applyNumberFormat="1" applyFont="1"/>
    <xf numFmtId="0" fontId="4" fillId="0" borderId="0" xfId="0" applyFont="1"/>
    <xf numFmtId="164" fontId="0" fillId="0" borderId="0" xfId="0" applyNumberFormat="1"/>
    <xf numFmtId="165" fontId="0" fillId="0" borderId="0" xfId="1" applyNumberFormat="1" applyFont="1"/>
    <xf numFmtId="11" fontId="0" fillId="0" borderId="0" xfId="1" applyNumberFormat="1" applyFont="1"/>
    <xf numFmtId="166" fontId="0" fillId="0" borderId="0" xfId="0" applyNumberFormat="1"/>
    <xf numFmtId="10" fontId="0" fillId="0" borderId="0" xfId="1" applyNumberFormat="1" applyFont="1"/>
    <xf numFmtId="167" fontId="0" fillId="0" borderId="0" xfId="0" applyNumberFormat="1"/>
    <xf numFmtId="0" fontId="0" fillId="0" borderId="4" xfId="0" applyBorder="1"/>
    <xf numFmtId="164" fontId="0" fillId="0" borderId="4" xfId="0" applyNumberFormat="1" applyBorder="1"/>
    <xf numFmtId="11" fontId="0" fillId="0" borderId="4" xfId="0" applyNumberFormat="1" applyBorder="1"/>
    <xf numFmtId="0" fontId="2" fillId="4" borderId="4" xfId="0" applyFont="1" applyFill="1" applyBorder="1"/>
    <xf numFmtId="0" fontId="2" fillId="4" borderId="2" xfId="0" applyFont="1" applyFill="1" applyBorder="1"/>
    <xf numFmtId="0" fontId="4" fillId="4" borderId="0" xfId="0" applyFont="1" applyFill="1"/>
    <xf numFmtId="164" fontId="2" fillId="4" borderId="0" xfId="1" applyNumberFormat="1" applyFont="1" applyFill="1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0" xfId="0" applyAlignment="1">
      <alignment horizontal="center"/>
    </xf>
  </cellXfs>
  <cellStyles count="2">
    <cellStyle name="Normal" xfId="0" builtinId="0"/>
    <cellStyle name="Percent" xfId="1" builtinId="5"/>
  </cellStyles>
  <dxfs count="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0.000%"/>
    </dxf>
    <dxf>
      <numFmt numFmtId="166" formatCode="0.0000"/>
    </dxf>
    <dxf>
      <numFmt numFmtId="167" formatCode="0.0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EFFBF4"/>
      <color rgb="FF259F53"/>
      <color rgb="FFD03896"/>
      <color rgb="FF2FC769"/>
      <color rgb="FF9DE7B9"/>
      <color rgb="FF90E4B0"/>
      <color rgb="FF67DB93"/>
      <color rgb="FFCC3300"/>
      <color rgb="FF33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5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Particle-size</a:t>
            </a:r>
            <a:r>
              <a:rPr lang="en-US" baseline="0"/>
              <a:t> distribution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5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spPr>
            <a:solidFill>
              <a:schemeClr val="accent1"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'Cyclone effectiveness'!$D$6:$D$13</c:f>
              <c:numCache>
                <c:formatCode>0.00%</c:formatCode>
                <c:ptCount val="8"/>
                <c:pt idx="0">
                  <c:v>2.07E-2</c:v>
                </c:pt>
                <c:pt idx="1">
                  <c:v>2.1700000000000001E-2</c:v>
                </c:pt>
                <c:pt idx="2">
                  <c:v>0.12280000000000001</c:v>
                </c:pt>
                <c:pt idx="3">
                  <c:v>0.17230000000000001</c:v>
                </c:pt>
                <c:pt idx="4">
                  <c:v>0.37</c:v>
                </c:pt>
                <c:pt idx="5">
                  <c:v>0.11840000000000001</c:v>
                </c:pt>
                <c:pt idx="6">
                  <c:v>5.4399999999999997E-2</c:v>
                </c:pt>
                <c:pt idx="7">
                  <c:v>0.1197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C6-441E-811F-D82E6AFF6ED9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502667008"/>
        <c:axId val="444177920"/>
      </c:barChart>
      <c:catAx>
        <c:axId val="502667008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  <a:headEnd type="none" w="sm" len="sm"/>
            <a:tailEnd type="none" w="sm" len="sm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4177920"/>
        <c:crosses val="autoZero"/>
        <c:auto val="1"/>
        <c:lblAlgn val="ctr"/>
        <c:lblOffset val="100"/>
        <c:noMultiLvlLbl val="0"/>
      </c:catAx>
      <c:valAx>
        <c:axId val="444177920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tx1">
                      <a:lumMod val="5000"/>
                      <a:lumOff val="95000"/>
                    </a:schemeClr>
                  </a:gs>
                  <a:gs pos="100000">
                    <a:schemeClr val="tx1">
                      <a:lumMod val="15000"/>
                      <a:lumOff val="8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26670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5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Particle-size</a:t>
            </a:r>
            <a:r>
              <a:rPr lang="en-US" baseline="0"/>
              <a:t> distribution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5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spPr>
            <a:solidFill>
              <a:schemeClr val="accent1">
                <a:alpha val="70000"/>
              </a:schemeClr>
            </a:solidFill>
            <a:ln>
              <a:noFill/>
            </a:ln>
            <a:effectLst/>
          </c:spPr>
          <c:invertIfNegative val="0"/>
          <c:dPt>
            <c:idx val="4"/>
            <c:invertIfNegative val="0"/>
            <c:bubble3D val="0"/>
            <c:spPr>
              <a:solidFill>
                <a:srgbClr val="CC3300">
                  <a:alpha val="69804"/>
                </a:srgb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3786-4ECA-87C5-E0C3038F26E5}"/>
              </c:ext>
            </c:extLst>
          </c:dPt>
          <c:dPt>
            <c:idx val="5"/>
            <c:invertIfNegative val="0"/>
            <c:bubble3D val="0"/>
            <c:spPr>
              <a:solidFill>
                <a:srgbClr val="CC3300">
                  <a:alpha val="70000"/>
                </a:srgb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3786-4ECA-87C5-E0C3038F26E5}"/>
              </c:ext>
            </c:extLst>
          </c:dPt>
          <c:dPt>
            <c:idx val="6"/>
            <c:invertIfNegative val="0"/>
            <c:bubble3D val="0"/>
            <c:spPr>
              <a:solidFill>
                <a:srgbClr val="CC3300">
                  <a:alpha val="70000"/>
                </a:srgb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3786-4ECA-87C5-E0C3038F26E5}"/>
              </c:ext>
            </c:extLst>
          </c:dPt>
          <c:dPt>
            <c:idx val="7"/>
            <c:invertIfNegative val="0"/>
            <c:bubble3D val="0"/>
            <c:spPr>
              <a:solidFill>
                <a:srgbClr val="CC3300">
                  <a:alpha val="70000"/>
                </a:srgb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3786-4ECA-87C5-E0C3038F26E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'Cyclone effectiveness'!$D$6:$D$13</c:f>
              <c:numCache>
                <c:formatCode>0.00%</c:formatCode>
                <c:ptCount val="8"/>
                <c:pt idx="0">
                  <c:v>2.07E-2</c:v>
                </c:pt>
                <c:pt idx="1">
                  <c:v>2.1700000000000001E-2</c:v>
                </c:pt>
                <c:pt idx="2">
                  <c:v>0.12280000000000001</c:v>
                </c:pt>
                <c:pt idx="3">
                  <c:v>0.17230000000000001</c:v>
                </c:pt>
                <c:pt idx="4">
                  <c:v>0.37</c:v>
                </c:pt>
                <c:pt idx="5">
                  <c:v>0.11840000000000001</c:v>
                </c:pt>
                <c:pt idx="6">
                  <c:v>5.4399999999999997E-2</c:v>
                </c:pt>
                <c:pt idx="7">
                  <c:v>0.1197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786-4ECA-87C5-E0C3038F26E5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502667008"/>
        <c:axId val="444177920"/>
      </c:barChart>
      <c:catAx>
        <c:axId val="502667008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  <a:headEnd type="none" w="sm" len="sm"/>
            <a:tailEnd type="none" w="sm" len="sm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4177920"/>
        <c:crosses val="autoZero"/>
        <c:auto val="1"/>
        <c:lblAlgn val="ctr"/>
        <c:lblOffset val="100"/>
        <c:noMultiLvlLbl val="0"/>
      </c:catAx>
      <c:valAx>
        <c:axId val="444177920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tx1">
                      <a:lumMod val="5000"/>
                      <a:lumOff val="95000"/>
                    </a:schemeClr>
                  </a:gs>
                  <a:gs pos="100000">
                    <a:schemeClr val="tx1">
                      <a:lumMod val="15000"/>
                      <a:lumOff val="8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26670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Probability Distribution Function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f(Dp)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Distribution!$A$2:$A$354</c:f>
              <c:numCache>
                <c:formatCode>General</c:formatCode>
                <c:ptCount val="353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  <c:pt idx="41">
                  <c:v>4.0999999999999996</c:v>
                </c:pt>
                <c:pt idx="42">
                  <c:v>4.2</c:v>
                </c:pt>
                <c:pt idx="43">
                  <c:v>4.3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4.7</c:v>
                </c:pt>
                <c:pt idx="48">
                  <c:v>4.8</c:v>
                </c:pt>
                <c:pt idx="49">
                  <c:v>4.9000000000000004</c:v>
                </c:pt>
                <c:pt idx="50">
                  <c:v>5</c:v>
                </c:pt>
                <c:pt idx="51">
                  <c:v>5.0999999999999996</c:v>
                </c:pt>
                <c:pt idx="52">
                  <c:v>5.2</c:v>
                </c:pt>
                <c:pt idx="53">
                  <c:v>5.3</c:v>
                </c:pt>
                <c:pt idx="54">
                  <c:v>5.4</c:v>
                </c:pt>
                <c:pt idx="55">
                  <c:v>5.5</c:v>
                </c:pt>
                <c:pt idx="56">
                  <c:v>5.6</c:v>
                </c:pt>
                <c:pt idx="57">
                  <c:v>5.7</c:v>
                </c:pt>
                <c:pt idx="58">
                  <c:v>5.8</c:v>
                </c:pt>
                <c:pt idx="59">
                  <c:v>5.9</c:v>
                </c:pt>
                <c:pt idx="60">
                  <c:v>6</c:v>
                </c:pt>
                <c:pt idx="61">
                  <c:v>6.1</c:v>
                </c:pt>
                <c:pt idx="62">
                  <c:v>6.2</c:v>
                </c:pt>
                <c:pt idx="63">
                  <c:v>6.3</c:v>
                </c:pt>
                <c:pt idx="64">
                  <c:v>6.4</c:v>
                </c:pt>
                <c:pt idx="65">
                  <c:v>6.5</c:v>
                </c:pt>
                <c:pt idx="66">
                  <c:v>6.6</c:v>
                </c:pt>
                <c:pt idx="67">
                  <c:v>6.7</c:v>
                </c:pt>
                <c:pt idx="68">
                  <c:v>6.8</c:v>
                </c:pt>
                <c:pt idx="69">
                  <c:v>6.9</c:v>
                </c:pt>
                <c:pt idx="70">
                  <c:v>7</c:v>
                </c:pt>
                <c:pt idx="71">
                  <c:v>7.1</c:v>
                </c:pt>
                <c:pt idx="72">
                  <c:v>7.2</c:v>
                </c:pt>
                <c:pt idx="73">
                  <c:v>7.3</c:v>
                </c:pt>
                <c:pt idx="74">
                  <c:v>7.4</c:v>
                </c:pt>
                <c:pt idx="75">
                  <c:v>7.5</c:v>
                </c:pt>
                <c:pt idx="76">
                  <c:v>7.6</c:v>
                </c:pt>
                <c:pt idx="77">
                  <c:v>7.7</c:v>
                </c:pt>
                <c:pt idx="78">
                  <c:v>7.8</c:v>
                </c:pt>
                <c:pt idx="79">
                  <c:v>7.9</c:v>
                </c:pt>
                <c:pt idx="80">
                  <c:v>8</c:v>
                </c:pt>
                <c:pt idx="81">
                  <c:v>8.1</c:v>
                </c:pt>
                <c:pt idx="82">
                  <c:v>8.1999999999999993</c:v>
                </c:pt>
                <c:pt idx="83">
                  <c:v>8.3000000000000007</c:v>
                </c:pt>
                <c:pt idx="84">
                  <c:v>8.4</c:v>
                </c:pt>
                <c:pt idx="85">
                  <c:v>8.5</c:v>
                </c:pt>
                <c:pt idx="86">
                  <c:v>8.6</c:v>
                </c:pt>
                <c:pt idx="87">
                  <c:v>8.6999999999999993</c:v>
                </c:pt>
                <c:pt idx="88">
                  <c:v>8.8000000000000007</c:v>
                </c:pt>
                <c:pt idx="89">
                  <c:v>8.9</c:v>
                </c:pt>
                <c:pt idx="90">
                  <c:v>9</c:v>
                </c:pt>
                <c:pt idx="91">
                  <c:v>9.1</c:v>
                </c:pt>
                <c:pt idx="92">
                  <c:v>9.1999999999999993</c:v>
                </c:pt>
                <c:pt idx="93">
                  <c:v>9.3000000000000007</c:v>
                </c:pt>
                <c:pt idx="94">
                  <c:v>9.4</c:v>
                </c:pt>
                <c:pt idx="95">
                  <c:v>9.5</c:v>
                </c:pt>
                <c:pt idx="96">
                  <c:v>9.6</c:v>
                </c:pt>
                <c:pt idx="97">
                  <c:v>9.6999999999999993</c:v>
                </c:pt>
                <c:pt idx="98">
                  <c:v>9.8000000000000007</c:v>
                </c:pt>
                <c:pt idx="99">
                  <c:v>9.9</c:v>
                </c:pt>
                <c:pt idx="100">
                  <c:v>10</c:v>
                </c:pt>
                <c:pt idx="101">
                  <c:v>10.1</c:v>
                </c:pt>
                <c:pt idx="102">
                  <c:v>10.199999999999999</c:v>
                </c:pt>
                <c:pt idx="103">
                  <c:v>10.3</c:v>
                </c:pt>
                <c:pt idx="104">
                  <c:v>10.4</c:v>
                </c:pt>
                <c:pt idx="105">
                  <c:v>10.5</c:v>
                </c:pt>
                <c:pt idx="106">
                  <c:v>10.6</c:v>
                </c:pt>
                <c:pt idx="107">
                  <c:v>10.7</c:v>
                </c:pt>
                <c:pt idx="108">
                  <c:v>10.8</c:v>
                </c:pt>
                <c:pt idx="109">
                  <c:v>10.9</c:v>
                </c:pt>
                <c:pt idx="110">
                  <c:v>11</c:v>
                </c:pt>
                <c:pt idx="111">
                  <c:v>11.1</c:v>
                </c:pt>
                <c:pt idx="112">
                  <c:v>11.2</c:v>
                </c:pt>
                <c:pt idx="113">
                  <c:v>11.3</c:v>
                </c:pt>
                <c:pt idx="114">
                  <c:v>11.4</c:v>
                </c:pt>
                <c:pt idx="115">
                  <c:v>11.5</c:v>
                </c:pt>
                <c:pt idx="116">
                  <c:v>11.6</c:v>
                </c:pt>
                <c:pt idx="117">
                  <c:v>11.7</c:v>
                </c:pt>
                <c:pt idx="118">
                  <c:v>11.8</c:v>
                </c:pt>
                <c:pt idx="119">
                  <c:v>11.9</c:v>
                </c:pt>
                <c:pt idx="120">
                  <c:v>12</c:v>
                </c:pt>
                <c:pt idx="121">
                  <c:v>12.1</c:v>
                </c:pt>
                <c:pt idx="122">
                  <c:v>12.2</c:v>
                </c:pt>
                <c:pt idx="123">
                  <c:v>12.3</c:v>
                </c:pt>
                <c:pt idx="124">
                  <c:v>12.4</c:v>
                </c:pt>
                <c:pt idx="125">
                  <c:v>12.5</c:v>
                </c:pt>
                <c:pt idx="126">
                  <c:v>12.6</c:v>
                </c:pt>
                <c:pt idx="127">
                  <c:v>12.7</c:v>
                </c:pt>
                <c:pt idx="128">
                  <c:v>12.8</c:v>
                </c:pt>
                <c:pt idx="129">
                  <c:v>12.9</c:v>
                </c:pt>
                <c:pt idx="130">
                  <c:v>13</c:v>
                </c:pt>
                <c:pt idx="131">
                  <c:v>13.1</c:v>
                </c:pt>
                <c:pt idx="132">
                  <c:v>13.2</c:v>
                </c:pt>
                <c:pt idx="133">
                  <c:v>13.3</c:v>
                </c:pt>
                <c:pt idx="134">
                  <c:v>13.4</c:v>
                </c:pt>
                <c:pt idx="135">
                  <c:v>13.5</c:v>
                </c:pt>
                <c:pt idx="136">
                  <c:v>13.6</c:v>
                </c:pt>
                <c:pt idx="137">
                  <c:v>13.7</c:v>
                </c:pt>
                <c:pt idx="138">
                  <c:v>13.8</c:v>
                </c:pt>
                <c:pt idx="139">
                  <c:v>13.9</c:v>
                </c:pt>
                <c:pt idx="140">
                  <c:v>14</c:v>
                </c:pt>
                <c:pt idx="141">
                  <c:v>14.1</c:v>
                </c:pt>
                <c:pt idx="142">
                  <c:v>14.2</c:v>
                </c:pt>
                <c:pt idx="143">
                  <c:v>14.3</c:v>
                </c:pt>
                <c:pt idx="144">
                  <c:v>14.4</c:v>
                </c:pt>
                <c:pt idx="145">
                  <c:v>14.5</c:v>
                </c:pt>
                <c:pt idx="146">
                  <c:v>14.6</c:v>
                </c:pt>
                <c:pt idx="147">
                  <c:v>14.7</c:v>
                </c:pt>
                <c:pt idx="148">
                  <c:v>14.8</c:v>
                </c:pt>
                <c:pt idx="149">
                  <c:v>14.9</c:v>
                </c:pt>
                <c:pt idx="150">
                  <c:v>15</c:v>
                </c:pt>
                <c:pt idx="151">
                  <c:v>15.1</c:v>
                </c:pt>
                <c:pt idx="152">
                  <c:v>15.2</c:v>
                </c:pt>
                <c:pt idx="153">
                  <c:v>15.3</c:v>
                </c:pt>
                <c:pt idx="154">
                  <c:v>15.4</c:v>
                </c:pt>
                <c:pt idx="155">
                  <c:v>15.5</c:v>
                </c:pt>
                <c:pt idx="156">
                  <c:v>15.6</c:v>
                </c:pt>
                <c:pt idx="157">
                  <c:v>15.7</c:v>
                </c:pt>
                <c:pt idx="158">
                  <c:v>15.8</c:v>
                </c:pt>
                <c:pt idx="159">
                  <c:v>15.9</c:v>
                </c:pt>
                <c:pt idx="160">
                  <c:v>16</c:v>
                </c:pt>
                <c:pt idx="161">
                  <c:v>16.100000000000001</c:v>
                </c:pt>
                <c:pt idx="162">
                  <c:v>16.2</c:v>
                </c:pt>
                <c:pt idx="163">
                  <c:v>16.3</c:v>
                </c:pt>
                <c:pt idx="164">
                  <c:v>16.399999999999999</c:v>
                </c:pt>
                <c:pt idx="165">
                  <c:v>16.5</c:v>
                </c:pt>
                <c:pt idx="166">
                  <c:v>16.600000000000001</c:v>
                </c:pt>
                <c:pt idx="167">
                  <c:v>16.7</c:v>
                </c:pt>
                <c:pt idx="168">
                  <c:v>16.8</c:v>
                </c:pt>
                <c:pt idx="169">
                  <c:v>16.899999999999999</c:v>
                </c:pt>
                <c:pt idx="170">
                  <c:v>17</c:v>
                </c:pt>
                <c:pt idx="171">
                  <c:v>17.100000000000001</c:v>
                </c:pt>
                <c:pt idx="172">
                  <c:v>17.2</c:v>
                </c:pt>
                <c:pt idx="173">
                  <c:v>17.3</c:v>
                </c:pt>
                <c:pt idx="174">
                  <c:v>17.399999999999999</c:v>
                </c:pt>
                <c:pt idx="175">
                  <c:v>17.5</c:v>
                </c:pt>
                <c:pt idx="176">
                  <c:v>17.600000000000001</c:v>
                </c:pt>
                <c:pt idx="177">
                  <c:v>17.7</c:v>
                </c:pt>
                <c:pt idx="178">
                  <c:v>17.8</c:v>
                </c:pt>
                <c:pt idx="179">
                  <c:v>17.899999999999999</c:v>
                </c:pt>
                <c:pt idx="180">
                  <c:v>18</c:v>
                </c:pt>
                <c:pt idx="181">
                  <c:v>18.100000000000001</c:v>
                </c:pt>
                <c:pt idx="182">
                  <c:v>18.2</c:v>
                </c:pt>
                <c:pt idx="183">
                  <c:v>18.3</c:v>
                </c:pt>
                <c:pt idx="184">
                  <c:v>18.399999999999999</c:v>
                </c:pt>
                <c:pt idx="185">
                  <c:v>18.5</c:v>
                </c:pt>
                <c:pt idx="186">
                  <c:v>18.600000000000001</c:v>
                </c:pt>
                <c:pt idx="187">
                  <c:v>18.7</c:v>
                </c:pt>
                <c:pt idx="188">
                  <c:v>18.8</c:v>
                </c:pt>
                <c:pt idx="189">
                  <c:v>18.899999999999999</c:v>
                </c:pt>
                <c:pt idx="190">
                  <c:v>19</c:v>
                </c:pt>
                <c:pt idx="191">
                  <c:v>19.100000000000001</c:v>
                </c:pt>
                <c:pt idx="192">
                  <c:v>19.2</c:v>
                </c:pt>
                <c:pt idx="193">
                  <c:v>19.3</c:v>
                </c:pt>
                <c:pt idx="194">
                  <c:v>19.399999999999999</c:v>
                </c:pt>
                <c:pt idx="195">
                  <c:v>19.5</c:v>
                </c:pt>
                <c:pt idx="196">
                  <c:v>19.600000000000001</c:v>
                </c:pt>
                <c:pt idx="197">
                  <c:v>19.7</c:v>
                </c:pt>
                <c:pt idx="198">
                  <c:v>19.8</c:v>
                </c:pt>
                <c:pt idx="199">
                  <c:v>19.899999999999999</c:v>
                </c:pt>
                <c:pt idx="200">
                  <c:v>20</c:v>
                </c:pt>
                <c:pt idx="201">
                  <c:v>20.100000000000001</c:v>
                </c:pt>
                <c:pt idx="202">
                  <c:v>20.2</c:v>
                </c:pt>
                <c:pt idx="203">
                  <c:v>20.3</c:v>
                </c:pt>
                <c:pt idx="204">
                  <c:v>20.399999999999999</c:v>
                </c:pt>
                <c:pt idx="205">
                  <c:v>20.5</c:v>
                </c:pt>
                <c:pt idx="206">
                  <c:v>20.6</c:v>
                </c:pt>
                <c:pt idx="207">
                  <c:v>20.7</c:v>
                </c:pt>
                <c:pt idx="208">
                  <c:v>20.8</c:v>
                </c:pt>
                <c:pt idx="209">
                  <c:v>20.9</c:v>
                </c:pt>
                <c:pt idx="210">
                  <c:v>21</c:v>
                </c:pt>
                <c:pt idx="211">
                  <c:v>21.1</c:v>
                </c:pt>
                <c:pt idx="212">
                  <c:v>21.2</c:v>
                </c:pt>
                <c:pt idx="213">
                  <c:v>21.3</c:v>
                </c:pt>
                <c:pt idx="214">
                  <c:v>21.4</c:v>
                </c:pt>
                <c:pt idx="215">
                  <c:v>21.5</c:v>
                </c:pt>
                <c:pt idx="216">
                  <c:v>21.6</c:v>
                </c:pt>
                <c:pt idx="217">
                  <c:v>21.7</c:v>
                </c:pt>
                <c:pt idx="218">
                  <c:v>21.8</c:v>
                </c:pt>
                <c:pt idx="219">
                  <c:v>21.9</c:v>
                </c:pt>
                <c:pt idx="220">
                  <c:v>22</c:v>
                </c:pt>
                <c:pt idx="221">
                  <c:v>22.1</c:v>
                </c:pt>
                <c:pt idx="222">
                  <c:v>22.2</c:v>
                </c:pt>
                <c:pt idx="223">
                  <c:v>22.3</c:v>
                </c:pt>
                <c:pt idx="224">
                  <c:v>22.4</c:v>
                </c:pt>
                <c:pt idx="225">
                  <c:v>22.5</c:v>
                </c:pt>
                <c:pt idx="226">
                  <c:v>22.6</c:v>
                </c:pt>
                <c:pt idx="227">
                  <c:v>22.7</c:v>
                </c:pt>
                <c:pt idx="228">
                  <c:v>22.8</c:v>
                </c:pt>
                <c:pt idx="229">
                  <c:v>22.9</c:v>
                </c:pt>
                <c:pt idx="230">
                  <c:v>23</c:v>
                </c:pt>
                <c:pt idx="231">
                  <c:v>23.1</c:v>
                </c:pt>
                <c:pt idx="232">
                  <c:v>23.2</c:v>
                </c:pt>
                <c:pt idx="233">
                  <c:v>23.3</c:v>
                </c:pt>
                <c:pt idx="234">
                  <c:v>23.4</c:v>
                </c:pt>
                <c:pt idx="235">
                  <c:v>23.5</c:v>
                </c:pt>
                <c:pt idx="236">
                  <c:v>23.6</c:v>
                </c:pt>
                <c:pt idx="237">
                  <c:v>23.7</c:v>
                </c:pt>
                <c:pt idx="238">
                  <c:v>23.8</c:v>
                </c:pt>
                <c:pt idx="239">
                  <c:v>23.9</c:v>
                </c:pt>
                <c:pt idx="240">
                  <c:v>24</c:v>
                </c:pt>
                <c:pt idx="241">
                  <c:v>24.1</c:v>
                </c:pt>
                <c:pt idx="242">
                  <c:v>24.2</c:v>
                </c:pt>
                <c:pt idx="243">
                  <c:v>24.3</c:v>
                </c:pt>
                <c:pt idx="244">
                  <c:v>24.4</c:v>
                </c:pt>
                <c:pt idx="245">
                  <c:v>24.5</c:v>
                </c:pt>
                <c:pt idx="246">
                  <c:v>24.6</c:v>
                </c:pt>
                <c:pt idx="247">
                  <c:v>24.7</c:v>
                </c:pt>
                <c:pt idx="248">
                  <c:v>24.8</c:v>
                </c:pt>
                <c:pt idx="249">
                  <c:v>24.9</c:v>
                </c:pt>
                <c:pt idx="250">
                  <c:v>25</c:v>
                </c:pt>
                <c:pt idx="251">
                  <c:v>25.1</c:v>
                </c:pt>
                <c:pt idx="252">
                  <c:v>25.2</c:v>
                </c:pt>
                <c:pt idx="253">
                  <c:v>25.3</c:v>
                </c:pt>
                <c:pt idx="254">
                  <c:v>25.4</c:v>
                </c:pt>
                <c:pt idx="255">
                  <c:v>25.5</c:v>
                </c:pt>
                <c:pt idx="256">
                  <c:v>25.6</c:v>
                </c:pt>
                <c:pt idx="257">
                  <c:v>25.7</c:v>
                </c:pt>
                <c:pt idx="258">
                  <c:v>25.8</c:v>
                </c:pt>
                <c:pt idx="259">
                  <c:v>25.9</c:v>
                </c:pt>
                <c:pt idx="260">
                  <c:v>26</c:v>
                </c:pt>
                <c:pt idx="261">
                  <c:v>26.1</c:v>
                </c:pt>
                <c:pt idx="262">
                  <c:v>26.2</c:v>
                </c:pt>
                <c:pt idx="263">
                  <c:v>26.3</c:v>
                </c:pt>
                <c:pt idx="264">
                  <c:v>26.4</c:v>
                </c:pt>
                <c:pt idx="265">
                  <c:v>26.5</c:v>
                </c:pt>
                <c:pt idx="266">
                  <c:v>26.6</c:v>
                </c:pt>
                <c:pt idx="267">
                  <c:v>26.7</c:v>
                </c:pt>
                <c:pt idx="268">
                  <c:v>26.8</c:v>
                </c:pt>
                <c:pt idx="269">
                  <c:v>26.9</c:v>
                </c:pt>
                <c:pt idx="270">
                  <c:v>27</c:v>
                </c:pt>
                <c:pt idx="271">
                  <c:v>27.1</c:v>
                </c:pt>
                <c:pt idx="272">
                  <c:v>27.2</c:v>
                </c:pt>
                <c:pt idx="273">
                  <c:v>27.3</c:v>
                </c:pt>
                <c:pt idx="274">
                  <c:v>27.4</c:v>
                </c:pt>
                <c:pt idx="275">
                  <c:v>27.5</c:v>
                </c:pt>
                <c:pt idx="276">
                  <c:v>27.6</c:v>
                </c:pt>
                <c:pt idx="277">
                  <c:v>27.7</c:v>
                </c:pt>
                <c:pt idx="278">
                  <c:v>27.8</c:v>
                </c:pt>
                <c:pt idx="279">
                  <c:v>27.9</c:v>
                </c:pt>
                <c:pt idx="280">
                  <c:v>28</c:v>
                </c:pt>
                <c:pt idx="281">
                  <c:v>28.1</c:v>
                </c:pt>
                <c:pt idx="282">
                  <c:v>28.2</c:v>
                </c:pt>
                <c:pt idx="283">
                  <c:v>28.3</c:v>
                </c:pt>
                <c:pt idx="284">
                  <c:v>28.4</c:v>
                </c:pt>
                <c:pt idx="285">
                  <c:v>28.5</c:v>
                </c:pt>
                <c:pt idx="286">
                  <c:v>28.6</c:v>
                </c:pt>
                <c:pt idx="287">
                  <c:v>28.7</c:v>
                </c:pt>
                <c:pt idx="288">
                  <c:v>28.8</c:v>
                </c:pt>
                <c:pt idx="289">
                  <c:v>28.9</c:v>
                </c:pt>
                <c:pt idx="290">
                  <c:v>29</c:v>
                </c:pt>
                <c:pt idx="291">
                  <c:v>29.1</c:v>
                </c:pt>
                <c:pt idx="292">
                  <c:v>29.2</c:v>
                </c:pt>
                <c:pt idx="293">
                  <c:v>29.3</c:v>
                </c:pt>
                <c:pt idx="294">
                  <c:v>29.4</c:v>
                </c:pt>
                <c:pt idx="295">
                  <c:v>29.5</c:v>
                </c:pt>
                <c:pt idx="296">
                  <c:v>29.6</c:v>
                </c:pt>
                <c:pt idx="297">
                  <c:v>29.7</c:v>
                </c:pt>
                <c:pt idx="298">
                  <c:v>29.8</c:v>
                </c:pt>
                <c:pt idx="299">
                  <c:v>29.9</c:v>
                </c:pt>
                <c:pt idx="300">
                  <c:v>30</c:v>
                </c:pt>
                <c:pt idx="301">
                  <c:v>30.1</c:v>
                </c:pt>
                <c:pt idx="302">
                  <c:v>30.2</c:v>
                </c:pt>
                <c:pt idx="303">
                  <c:v>30.3</c:v>
                </c:pt>
                <c:pt idx="304">
                  <c:v>30.4</c:v>
                </c:pt>
                <c:pt idx="305">
                  <c:v>30.5</c:v>
                </c:pt>
                <c:pt idx="306">
                  <c:v>30.6</c:v>
                </c:pt>
                <c:pt idx="307">
                  <c:v>30.7</c:v>
                </c:pt>
                <c:pt idx="308">
                  <c:v>30.8</c:v>
                </c:pt>
                <c:pt idx="309">
                  <c:v>30.9</c:v>
                </c:pt>
                <c:pt idx="310">
                  <c:v>31</c:v>
                </c:pt>
                <c:pt idx="311">
                  <c:v>31.1</c:v>
                </c:pt>
                <c:pt idx="312">
                  <c:v>31.2</c:v>
                </c:pt>
                <c:pt idx="313">
                  <c:v>31.3</c:v>
                </c:pt>
                <c:pt idx="314">
                  <c:v>31.4</c:v>
                </c:pt>
                <c:pt idx="315">
                  <c:v>31.5</c:v>
                </c:pt>
                <c:pt idx="316">
                  <c:v>31.6</c:v>
                </c:pt>
                <c:pt idx="317">
                  <c:v>31.7</c:v>
                </c:pt>
                <c:pt idx="318">
                  <c:v>31.8</c:v>
                </c:pt>
                <c:pt idx="319">
                  <c:v>31.9</c:v>
                </c:pt>
                <c:pt idx="320">
                  <c:v>32</c:v>
                </c:pt>
                <c:pt idx="321">
                  <c:v>32.1</c:v>
                </c:pt>
                <c:pt idx="322">
                  <c:v>32.200000000000003</c:v>
                </c:pt>
                <c:pt idx="323">
                  <c:v>32.299999999999997</c:v>
                </c:pt>
                <c:pt idx="324">
                  <c:v>32.4</c:v>
                </c:pt>
                <c:pt idx="325">
                  <c:v>32.5</c:v>
                </c:pt>
                <c:pt idx="326">
                  <c:v>32.6</c:v>
                </c:pt>
                <c:pt idx="327">
                  <c:v>32.700000000000003</c:v>
                </c:pt>
                <c:pt idx="328">
                  <c:v>32.799999999999997</c:v>
                </c:pt>
                <c:pt idx="329">
                  <c:v>32.9</c:v>
                </c:pt>
                <c:pt idx="330">
                  <c:v>33</c:v>
                </c:pt>
                <c:pt idx="331">
                  <c:v>33.1</c:v>
                </c:pt>
                <c:pt idx="332">
                  <c:v>33.200000000000003</c:v>
                </c:pt>
                <c:pt idx="333">
                  <c:v>33.299999999999997</c:v>
                </c:pt>
                <c:pt idx="334">
                  <c:v>33.4</c:v>
                </c:pt>
                <c:pt idx="335">
                  <c:v>33.5</c:v>
                </c:pt>
                <c:pt idx="336">
                  <c:v>33.6</c:v>
                </c:pt>
                <c:pt idx="337">
                  <c:v>33.700000000000003</c:v>
                </c:pt>
                <c:pt idx="338">
                  <c:v>33.799999999999997</c:v>
                </c:pt>
                <c:pt idx="339">
                  <c:v>33.9</c:v>
                </c:pt>
                <c:pt idx="340">
                  <c:v>34</c:v>
                </c:pt>
                <c:pt idx="341">
                  <c:v>34.1</c:v>
                </c:pt>
                <c:pt idx="342">
                  <c:v>34.200000000000003</c:v>
                </c:pt>
                <c:pt idx="343">
                  <c:v>34.299999999999997</c:v>
                </c:pt>
                <c:pt idx="344">
                  <c:v>34.4</c:v>
                </c:pt>
                <c:pt idx="345">
                  <c:v>34.5</c:v>
                </c:pt>
                <c:pt idx="346">
                  <c:v>34.6</c:v>
                </c:pt>
                <c:pt idx="347">
                  <c:v>34.700000000000003</c:v>
                </c:pt>
                <c:pt idx="348">
                  <c:v>34.799999999999997</c:v>
                </c:pt>
                <c:pt idx="349">
                  <c:v>34.9</c:v>
                </c:pt>
                <c:pt idx="350">
                  <c:v>35</c:v>
                </c:pt>
              </c:numCache>
            </c:numRef>
          </c:xVal>
          <c:yVal>
            <c:numRef>
              <c:f>Distribution!$C$2:$C$354</c:f>
              <c:numCache>
                <c:formatCode>0.0000</c:formatCode>
                <c:ptCount val="353"/>
                <c:pt idx="0">
                  <c:v>2.2908726845832293E-3</c:v>
                </c:pt>
                <c:pt idx="1">
                  <c:v>2.409259447724816E-3</c:v>
                </c:pt>
                <c:pt idx="2">
                  <c:v>2.5320568532160035E-3</c:v>
                </c:pt>
                <c:pt idx="3">
                  <c:v>2.6593396742162845E-3</c:v>
                </c:pt>
                <c:pt idx="4">
                  <c:v>2.7911798924666643E-3</c:v>
                </c:pt>
                <c:pt idx="5">
                  <c:v>2.9276465259660332E-3</c:v>
                </c:pt>
                <c:pt idx="6">
                  <c:v>3.068805460120842E-3</c:v>
                </c:pt>
                <c:pt idx="7">
                  <c:v>3.2147192828236512E-3</c:v>
                </c:pt>
                <c:pt idx="8">
                  <c:v>3.3654471239045565E-3</c:v>
                </c:pt>
                <c:pt idx="9">
                  <c:v>3.5210444993863388E-3</c:v>
                </c:pt>
                <c:pt idx="10">
                  <c:v>3.6815631609595752E-3</c:v>
                </c:pt>
                <c:pt idx="11">
                  <c:v>3.8470509510780161E-3</c:v>
                </c:pt>
                <c:pt idx="12">
                  <c:v>4.0175516640570345E-3</c:v>
                </c:pt>
                <c:pt idx="13">
                  <c:v>4.1931049135396411E-3</c:v>
                </c:pt>
                <c:pt idx="14">
                  <c:v>4.3737460066747011E-3</c:v>
                </c:pt>
                <c:pt idx="15">
                  <c:v>4.5595058253313546E-3</c:v>
                </c:pt>
                <c:pt idx="16">
                  <c:v>4.7504107146520346E-3</c:v>
                </c:pt>
                <c:pt idx="17">
                  <c:v>4.9464823792239234E-3</c:v>
                </c:pt>
                <c:pt idx="18">
                  <c:v>5.1477377871256436E-3</c:v>
                </c:pt>
                <c:pt idx="19">
                  <c:v>5.3541890820819771E-3</c:v>
                </c:pt>
                <c:pt idx="20">
                  <c:v>5.565843503935226E-3</c:v>
                </c:pt>
                <c:pt idx="21">
                  <c:v>5.7827033176170491E-3</c:v>
                </c:pt>
                <c:pt idx="22">
                  <c:v>6.0047657507794972E-3</c:v>
                </c:pt>
                <c:pt idx="23">
                  <c:v>6.2320229402188605E-3</c:v>
                </c:pt>
                <c:pt idx="24">
                  <c:v>6.4644618872004012E-3</c:v>
                </c:pt>
                <c:pt idx="25">
                  <c:v>6.7020644217668486E-3</c:v>
                </c:pt>
                <c:pt idx="26">
                  <c:v>6.9448071760882645E-3</c:v>
                </c:pt>
                <c:pt idx="27">
                  <c:v>7.1926615668855953E-3</c:v>
                </c:pt>
                <c:pt idx="28">
                  <c:v>7.4455937869358181E-3</c:v>
                </c:pt>
                <c:pt idx="29">
                  <c:v>7.7035648056418262E-3</c:v>
                </c:pt>
                <c:pt idx="30">
                  <c:v>7.9665303786262756E-3</c:v>
                </c:pt>
                <c:pt idx="31">
                  <c:v>8.2344410662854445E-3</c:v>
                </c:pt>
                <c:pt idx="32">
                  <c:v>8.5072422612157833E-3</c:v>
                </c:pt>
                <c:pt idx="33">
                  <c:v>8.7848742244042745E-3</c:v>
                </c:pt>
                <c:pt idx="34">
                  <c:v>9.067272130051705E-3</c:v>
                </c:pt>
                <c:pt idx="35">
                  <c:v>9.3543661188776814E-3</c:v>
                </c:pt>
                <c:pt idx="36">
                  <c:v>9.646081359736278E-3</c:v>
                </c:pt>
                <c:pt idx="37">
                  <c:v>9.9423381193523043E-3</c:v>
                </c:pt>
                <c:pt idx="38">
                  <c:v>1.0243051839970232E-2</c:v>
                </c:pt>
                <c:pt idx="39">
                  <c:v>1.0548133224690903E-2</c:v>
                </c:pt>
                <c:pt idx="40">
                  <c:v>1.0857488330255068E-2</c:v>
                </c:pt>
                <c:pt idx="41">
                  <c:v>1.117101866701801E-2</c:v>
                </c:pt>
                <c:pt idx="42">
                  <c:v>1.1488621305845576E-2</c:v>
                </c:pt>
                <c:pt idx="43">
                  <c:v>1.1810188991649252E-2</c:v>
                </c:pt>
                <c:pt idx="44">
                  <c:v>1.213561026326619E-2</c:v>
                </c:pt>
                <c:pt idx="45">
                  <c:v>1.2464769579379602E-2</c:v>
                </c:pt>
                <c:pt idx="46">
                  <c:v>1.2797547450165498E-2</c:v>
                </c:pt>
                <c:pt idx="47">
                  <c:v>1.3133820574343353E-2</c:v>
                </c:pt>
                <c:pt idx="48">
                  <c:v>1.34734619813013E-2</c:v>
                </c:pt>
                <c:pt idx="49">
                  <c:v>1.3816341177959922E-2</c:v>
                </c:pt>
                <c:pt idx="50">
                  <c:v>1.4162324300034232E-2</c:v>
                </c:pt>
                <c:pt idx="51">
                  <c:v>1.4511274267349024E-2</c:v>
                </c:pt>
                <c:pt idx="52">
                  <c:v>1.4863050942860072E-2</c:v>
                </c:pt>
                <c:pt idx="53">
                  <c:v>1.5217511295031882E-2</c:v>
                </c:pt>
                <c:pt idx="54">
                  <c:v>1.5574509563221754E-2</c:v>
                </c:pt>
                <c:pt idx="55">
                  <c:v>1.5933897425719771E-2</c:v>
                </c:pt>
                <c:pt idx="56">
                  <c:v>1.6295524170095981E-2</c:v>
                </c:pt>
                <c:pt idx="57">
                  <c:v>1.6659236865507441E-2</c:v>
                </c:pt>
                <c:pt idx="58">
                  <c:v>1.7024880536620927E-2</c:v>
                </c:pt>
                <c:pt idx="59">
                  <c:v>1.7392298338810824E-2</c:v>
                </c:pt>
                <c:pt idx="60">
                  <c:v>1.7761331734295872E-2</c:v>
                </c:pt>
                <c:pt idx="61">
                  <c:v>1.8131820668884299E-2</c:v>
                </c:pt>
                <c:pt idx="62">
                  <c:v>1.8503603749002104E-2</c:v>
                </c:pt>
                <c:pt idx="63">
                  <c:v>1.8876518418686542E-2</c:v>
                </c:pt>
                <c:pt idx="64">
                  <c:v>1.9250401136233695E-2</c:v>
                </c:pt>
                <c:pt idx="65">
                  <c:v>1.9625087550197096E-2</c:v>
                </c:pt>
                <c:pt idx="66">
                  <c:v>2.0000412674442702E-2</c:v>
                </c:pt>
                <c:pt idx="67">
                  <c:v>2.037621106197457E-2</c:v>
                </c:pt>
                <c:pt idx="68">
                  <c:v>2.0752316977254603E-2</c:v>
                </c:pt>
                <c:pt idx="69">
                  <c:v>2.1128564566750069E-2</c:v>
                </c:pt>
                <c:pt idx="70">
                  <c:v>2.1504788027452121E-2</c:v>
                </c:pt>
                <c:pt idx="71">
                  <c:v>2.1880821773119688E-2</c:v>
                </c:pt>
                <c:pt idx="72">
                  <c:v>2.2256500598013262E-2</c:v>
                </c:pt>
                <c:pt idx="73">
                  <c:v>2.2631659837894568E-2</c:v>
                </c:pt>
                <c:pt idx="74">
                  <c:v>2.3006135528079261E-2</c:v>
                </c:pt>
                <c:pt idx="75">
                  <c:v>2.3379764558340736E-2</c:v>
                </c:pt>
                <c:pt idx="76">
                  <c:v>2.3752384824475538E-2</c:v>
                </c:pt>
                <c:pt idx="77">
                  <c:v>2.4123835376351533E-2</c:v>
                </c:pt>
                <c:pt idx="78">
                  <c:v>2.4493956562272153E-2</c:v>
                </c:pt>
                <c:pt idx="79">
                  <c:v>2.4862590169501906E-2</c:v>
                </c:pt>
                <c:pt idx="80">
                  <c:v>2.5229579560809359E-2</c:v>
                </c:pt>
                <c:pt idx="81">
                  <c:v>2.5594769806896036E-2</c:v>
                </c:pt>
                <c:pt idx="82">
                  <c:v>2.5958007814591053E-2</c:v>
                </c:pt>
                <c:pt idx="83">
                  <c:v>2.6319142450702469E-2</c:v>
                </c:pt>
                <c:pt idx="84">
                  <c:v>2.6678024661428223E-2</c:v>
                </c:pt>
                <c:pt idx="85">
                  <c:v>2.7034507587240009E-2</c:v>
                </c:pt>
                <c:pt idx="86">
                  <c:v>2.7388446673165125E-2</c:v>
                </c:pt>
                <c:pt idx="87">
                  <c:v>2.7739699774401529E-2</c:v>
                </c:pt>
                <c:pt idx="88">
                  <c:v>2.8088127257212298E-2</c:v>
                </c:pt>
                <c:pt idx="89">
                  <c:v>2.8433592095055724E-2</c:v>
                </c:pt>
                <c:pt idx="90">
                  <c:v>2.8775959959917739E-2</c:v>
                </c:pt>
                <c:pt idx="91">
                  <c:v>2.9115099308822539E-2</c:v>
                </c:pt>
                <c:pt idx="92">
                  <c:v>2.9450881465507558E-2</c:v>
                </c:pt>
                <c:pt idx="93">
                  <c:v>2.9783180697257376E-2</c:v>
                </c:pt>
                <c:pt idx="94">
                  <c:v>3.0111874286900646E-2</c:v>
                </c:pt>
                <c:pt idx="95">
                  <c:v>3.043684259998242E-2</c:v>
                </c:pt>
                <c:pt idx="96">
                  <c:v>3.0757969147132462E-2</c:v>
                </c:pt>
                <c:pt idx="97">
                  <c:v>3.1075140641658058E-2</c:v>
                </c:pt>
                <c:pt idx="98">
                  <c:v>3.1388247052397796E-2</c:v>
                </c:pt>
                <c:pt idx="99">
                  <c:v>3.169718165187916E-2</c:v>
                </c:pt>
                <c:pt idx="100">
                  <c:v>3.2001841059830588E-2</c:v>
                </c:pt>
                <c:pt idx="101">
                  <c:v>3.23021252821045E-2</c:v>
                </c:pt>
                <c:pt idx="102">
                  <c:v>3.2597937745074114E-2</c:v>
                </c:pt>
                <c:pt idx="103">
                  <c:v>3.2889185325573007E-2</c:v>
                </c:pt>
                <c:pt idx="104">
                  <c:v>3.3175778376451248E-2</c:v>
                </c:pt>
                <c:pt idx="105">
                  <c:v>3.3457630747827538E-2</c:v>
                </c:pt>
                <c:pt idx="106">
                  <c:v>3.3734659804121186E-2</c:v>
                </c:pt>
                <c:pt idx="107">
                  <c:v>3.4006786436952513E-2</c:v>
                </c:pt>
                <c:pt idx="108">
                  <c:v>3.4273935074003788E-2</c:v>
                </c:pt>
                <c:pt idx="109">
                  <c:v>3.4536033683937276E-2</c:v>
                </c:pt>
                <c:pt idx="110">
                  <c:v>3.4793013777469545E-2</c:v>
                </c:pt>
                <c:pt idx="111">
                  <c:v>3.5044810404705043E-2</c:v>
                </c:pt>
                <c:pt idx="112">
                  <c:v>3.5291362148834028E-2</c:v>
                </c:pt>
                <c:pt idx="113">
                  <c:v>3.5532611116302897E-2</c:v>
                </c:pt>
                <c:pt idx="114">
                  <c:v>3.5768502923566689E-2</c:v>
                </c:pt>
                <c:pt idx="115">
                  <c:v>3.5998986680535902E-2</c:v>
                </c:pt>
                <c:pt idx="116">
                  <c:v>3.6224014970830498E-2</c:v>
                </c:pt>
                <c:pt idx="117">
                  <c:v>3.6443543828956426E-2</c:v>
                </c:pt>
                <c:pt idx="118">
                  <c:v>3.6657532714519776E-2</c:v>
                </c:pt>
                <c:pt idx="119">
                  <c:v>3.6865944483595259E-2</c:v>
                </c:pt>
                <c:pt idx="120">
                  <c:v>3.7068745357366185E-2</c:v>
                </c:pt>
                <c:pt idx="121">
                  <c:v>3.7265904888152748E-2</c:v>
                </c:pt>
                <c:pt idx="122">
                  <c:v>3.7457395922946356E-2</c:v>
                </c:pt>
                <c:pt idx="123">
                  <c:v>3.7643194564566884E-2</c:v>
                </c:pt>
                <c:pt idx="124">
                  <c:v>3.7823280130559599E-2</c:v>
                </c:pt>
                <c:pt idx="125">
                  <c:v>3.7997635109948212E-2</c:v>
                </c:pt>
                <c:pt idx="126">
                  <c:v>3.8166245117959095E-2</c:v>
                </c:pt>
                <c:pt idx="127">
                  <c:v>3.8329098848831469E-2</c:v>
                </c:pt>
                <c:pt idx="128">
                  <c:v>3.8486188026826747E-2</c:v>
                </c:pt>
                <c:pt idx="129">
                  <c:v>3.8637507355549265E-2</c:v>
                </c:pt>
                <c:pt idx="130">
                  <c:v>3.8783054465689012E-2</c:v>
                </c:pt>
                <c:pt idx="131">
                  <c:v>3.892282986129552E-2</c:v>
                </c:pt>
                <c:pt idx="132">
                  <c:v>3.905683686469049E-2</c:v>
                </c:pt>
                <c:pt idx="133">
                  <c:v>3.9185081560124631E-2</c:v>
                </c:pt>
                <c:pt idx="134">
                  <c:v>3.9307572736282631E-2</c:v>
                </c:pt>
                <c:pt idx="135">
                  <c:v>3.9424321827737918E-2</c:v>
                </c:pt>
                <c:pt idx="136">
                  <c:v>3.9535342855456852E-2</c:v>
                </c:pt>
                <c:pt idx="137">
                  <c:v>3.9640652366449869E-2</c:v>
                </c:pt>
                <c:pt idx="138">
                  <c:v>3.9740269372664616E-2</c:v>
                </c:pt>
                <c:pt idx="139">
                  <c:v>3.9834215289214076E-2</c:v>
                </c:pt>
                <c:pt idx="140">
                  <c:v>3.9922513872029969E-2</c:v>
                </c:pt>
                <c:pt idx="141">
                  <c:v>4.0005191155029637E-2</c:v>
                </c:pt>
                <c:pt idx="142">
                  <c:v>4.0082275386881701E-2</c:v>
                </c:pt>
                <c:pt idx="143">
                  <c:v>4.0153796967453553E-2</c:v>
                </c:pt>
                <c:pt idx="144">
                  <c:v>4.0219788384021224E-2</c:v>
                </c:pt>
                <c:pt idx="145">
                  <c:v>4.0280284147319184E-2</c:v>
                </c:pt>
                <c:pt idx="146">
                  <c:v>4.0335320727505425E-2</c:v>
                </c:pt>
                <c:pt idx="147">
                  <c:v>4.0384936490114556E-2</c:v>
                </c:pt>
                <c:pt idx="148">
                  <c:v>4.0429171632068481E-2</c:v>
                </c:pt>
                <c:pt idx="149">
                  <c:v>4.0468068117812409E-2</c:v>
                </c:pt>
                <c:pt idx="150">
                  <c:v>4.050166961564057E-2</c:v>
                </c:pt>
                <c:pt idx="151">
                  <c:v>4.0530021434273776E-2</c:v>
                </c:pt>
                <c:pt idx="152">
                  <c:v>4.0553170459748433E-2</c:v>
                </c:pt>
                <c:pt idx="153">
                  <c:v>4.0571165092673611E-2</c:v>
                </c:pt>
                <c:pt idx="154">
                  <c:v>4.0584055185910607E-2</c:v>
                </c:pt>
                <c:pt idx="155">
                  <c:v>4.0591891982726717E-2</c:v>
                </c:pt>
                <c:pt idx="156">
                  <c:v>4.0594728055472276E-2</c:v>
                </c:pt>
                <c:pt idx="157">
                  <c:v>4.0592617244827912E-2</c:v>
                </c:pt>
                <c:pt idx="158">
                  <c:v>4.0585614599665948E-2</c:v>
                </c:pt>
                <c:pt idx="159">
                  <c:v>4.0573776317568103E-2</c:v>
                </c:pt>
                <c:pt idx="160">
                  <c:v>4.0557159686038666E-2</c:v>
                </c:pt>
                <c:pt idx="161">
                  <c:v>4.0535823024450315E-2</c:v>
                </c:pt>
                <c:pt idx="162">
                  <c:v>4.0509825626757423E-2</c:v>
                </c:pt>
                <c:pt idx="163">
                  <c:v>4.0479227705009328E-2</c:v>
                </c:pt>
                <c:pt idx="164">
                  <c:v>4.0444090333693922E-2</c:v>
                </c:pt>
                <c:pt idx="165">
                  <c:v>4.0404475394939673E-2</c:v>
                </c:pt>
                <c:pt idx="166">
                  <c:v>4.0360445524602308E-2</c:v>
                </c:pt>
                <c:pt idx="167">
                  <c:v>4.0312064059259911E-2</c:v>
                </c:pt>
                <c:pt idx="168">
                  <c:v>4.0259394984138698E-2</c:v>
                </c:pt>
                <c:pt idx="169">
                  <c:v>4.0202502881989399E-2</c:v>
                </c:pt>
                <c:pt idx="170">
                  <c:v>4.0141452882932409E-2</c:v>
                </c:pt>
                <c:pt idx="171">
                  <c:v>4.007631061528804E-2</c:v>
                </c:pt>
                <c:pt idx="172">
                  <c:v>4.0007142157406507E-2</c:v>
                </c:pt>
                <c:pt idx="173">
                  <c:v>3.9934013990510379E-2</c:v>
                </c:pt>
                <c:pt idx="174">
                  <c:v>3.9856992952560594E-2</c:v>
                </c:pt>
                <c:pt idx="175">
                  <c:v>3.9776146193155719E-2</c:v>
                </c:pt>
                <c:pt idx="176">
                  <c:v>3.9691541129472256E-2</c:v>
                </c:pt>
                <c:pt idx="177">
                  <c:v>3.9603245403252663E-2</c:v>
                </c:pt>
                <c:pt idx="178">
                  <c:v>3.951132683884586E-2</c:v>
                </c:pt>
                <c:pt idx="179">
                  <c:v>3.9415853402304038E-2</c:v>
                </c:pt>
                <c:pt idx="180">
                  <c:v>3.9316893161538094E-2</c:v>
                </c:pt>
                <c:pt idx="181">
                  <c:v>3.921451424753241E-2</c:v>
                </c:pt>
                <c:pt idx="182">
                  <c:v>3.9108784816619217E-2</c:v>
                </c:pt>
                <c:pt idx="183">
                  <c:v>3.8999773013810669E-2</c:v>
                </c:pt>
                <c:pt idx="184">
                  <c:v>3.8887546937186525E-2</c:v>
                </c:pt>
                <c:pt idx="185">
                  <c:v>3.8772174603333549E-2</c:v>
                </c:pt>
                <c:pt idx="186">
                  <c:v>3.8653723913832171E-2</c:v>
                </c:pt>
                <c:pt idx="187">
                  <c:v>3.8532262622784905E-2</c:v>
                </c:pt>
                <c:pt idx="188">
                  <c:v>3.8407858305379745E-2</c:v>
                </c:pt>
                <c:pt idx="189">
                  <c:v>3.8280578327481621E-2</c:v>
                </c:pt>
                <c:pt idx="190">
                  <c:v>3.8150489816243242E-2</c:v>
                </c:pt>
                <c:pt idx="191">
                  <c:v>3.8017659631726736E-2</c:v>
                </c:pt>
                <c:pt idx="192">
                  <c:v>3.7882154339526193E-2</c:v>
                </c:pt>
                <c:pt idx="193">
                  <c:v>3.7744040184380837E-2</c:v>
                </c:pt>
                <c:pt idx="194">
                  <c:v>3.7603383064767626E-2</c:v>
                </c:pt>
                <c:pt idx="195">
                  <c:v>3.7460248508461934E-2</c:v>
                </c:pt>
                <c:pt idx="196">
                  <c:v>3.7314701649053802E-2</c:v>
                </c:pt>
                <c:pt idx="197">
                  <c:v>3.7166807203407259E-2</c:v>
                </c:pt>
                <c:pt idx="198">
                  <c:v>3.7016629450049486E-2</c:v>
                </c:pt>
                <c:pt idx="199">
                  <c:v>3.6864232208476039E-2</c:v>
                </c:pt>
                <c:pt idx="200">
                  <c:v>3.6709678819358244E-2</c:v>
                </c:pt>
                <c:pt idx="201">
                  <c:v>3.6553032125638263E-2</c:v>
                </c:pt>
                <c:pt idx="202">
                  <c:v>3.6394354454497076E-2</c:v>
                </c:pt>
                <c:pt idx="203">
                  <c:v>3.623370760018025E-2</c:v>
                </c:pt>
                <c:pt idx="204">
                  <c:v>3.6071152807666193E-2</c:v>
                </c:pt>
                <c:pt idx="205">
                  <c:v>3.5906750757161342E-2</c:v>
                </c:pt>
                <c:pt idx="206">
                  <c:v>3.5740561549406309E-2</c:v>
                </c:pt>
                <c:pt idx="207">
                  <c:v>3.5572644691777233E-2</c:v>
                </c:pt>
                <c:pt idx="208">
                  <c:v>3.5403059085165868E-2</c:v>
                </c:pt>
                <c:pt idx="209">
                  <c:v>3.5231863011622414E-2</c:v>
                </c:pt>
                <c:pt idx="210">
                  <c:v>3.505911412274447E-2</c:v>
                </c:pt>
                <c:pt idx="211">
                  <c:v>3.4884869428795713E-2</c:v>
                </c:pt>
                <c:pt idx="212">
                  <c:v>3.470918528853776E-2</c:v>
                </c:pt>
                <c:pt idx="213">
                  <c:v>3.4532117399758581E-2</c:v>
                </c:pt>
                <c:pt idx="214">
                  <c:v>3.4353720790480852E-2</c:v>
                </c:pt>
                <c:pt idx="215">
                  <c:v>3.4174049810833676E-2</c:v>
                </c:pt>
                <c:pt idx="216">
                  <c:v>3.3993158125571063E-2</c:v>
                </c:pt>
                <c:pt idx="217">
                  <c:v>3.3811098707220585E-2</c:v>
                </c:pt>
                <c:pt idx="218">
                  <c:v>3.3627923829845766E-2</c:v>
                </c:pt>
                <c:pt idx="219">
                  <c:v>3.3443685063405809E-2</c:v>
                </c:pt>
                <c:pt idx="220">
                  <c:v>3.3258433268696062E-2</c:v>
                </c:pt>
                <c:pt idx="221">
                  <c:v>3.3072218592853461E-2</c:v>
                </c:pt>
                <c:pt idx="222">
                  <c:v>3.2885090465410403E-2</c:v>
                </c:pt>
                <c:pt idx="223">
                  <c:v>3.2697097594881111E-2</c:v>
                </c:pt>
                <c:pt idx="224">
                  <c:v>3.250828796586501E-2</c:v>
                </c:pt>
                <c:pt idx="225">
                  <c:v>3.2318708836650785E-2</c:v>
                </c:pt>
                <c:pt idx="226">
                  <c:v>3.2128406737306256E-2</c:v>
                </c:pt>
                <c:pt idx="227">
                  <c:v>3.1937427468238071E-2</c:v>
                </c:pt>
                <c:pt idx="228">
                  <c:v>3.17458160992065E-2</c:v>
                </c:pt>
                <c:pt idx="229">
                  <c:v>3.1553616968780084E-2</c:v>
                </c:pt>
                <c:pt idx="230">
                  <c:v>3.1360873684215348E-2</c:v>
                </c:pt>
                <c:pt idx="231">
                  <c:v>3.1167629121747187E-2</c:v>
                </c:pt>
                <c:pt idx="232">
                  <c:v>3.0973925427275124E-2</c:v>
                </c:pt>
                <c:pt idx="233">
                  <c:v>3.0779804017431713E-2</c:v>
                </c:pt>
                <c:pt idx="234">
                  <c:v>3.0585305581018844E-2</c:v>
                </c:pt>
                <c:pt idx="235">
                  <c:v>3.0390470080798343E-2</c:v>
                </c:pt>
                <c:pt idx="236">
                  <c:v>3.0195336755623331E-2</c:v>
                </c:pt>
                <c:pt idx="237">
                  <c:v>2.9999944122897103E-2</c:v>
                </c:pt>
                <c:pt idx="238">
                  <c:v>2.9804329981346512E-2</c:v>
                </c:pt>
                <c:pt idx="239">
                  <c:v>2.960853141409708E-2</c:v>
                </c:pt>
                <c:pt idx="240">
                  <c:v>2.9412584792037264E-2</c:v>
                </c:pt>
                <c:pt idx="241">
                  <c:v>2.921652577745967E-2</c:v>
                </c:pt>
                <c:pt idx="242">
                  <c:v>2.9020389327967116E-2</c:v>
                </c:pt>
                <c:pt idx="243">
                  <c:v>2.8824209700631702E-2</c:v>
                </c:pt>
                <c:pt idx="244">
                  <c:v>2.8628020456395571E-2</c:v>
                </c:pt>
                <c:pt idx="245">
                  <c:v>2.8431854464701759E-2</c:v>
                </c:pt>
                <c:pt idx="246">
                  <c:v>2.8235743908344362E-2</c:v>
                </c:pt>
                <c:pt idx="247">
                  <c:v>2.8039720288527123E-2</c:v>
                </c:pt>
                <c:pt idx="248">
                  <c:v>2.7843814430119844E-2</c:v>
                </c:pt>
                <c:pt idx="249">
                  <c:v>2.764805648710254E-2</c:v>
                </c:pt>
                <c:pt idx="250">
                  <c:v>2.7452475948187074E-2</c:v>
                </c:pt>
                <c:pt idx="251">
                  <c:v>2.7257101642606658E-2</c:v>
                </c:pt>
                <c:pt idx="252">
                  <c:v>2.7061961746063578E-2</c:v>
                </c:pt>
                <c:pt idx="253">
                  <c:v>2.6867083786825941E-2</c:v>
                </c:pt>
                <c:pt idx="254">
                  <c:v>2.667249465196431E-2</c:v>
                </c:pt>
                <c:pt idx="255">
                  <c:v>2.6478220593719484E-2</c:v>
                </c:pt>
                <c:pt idx="256">
                  <c:v>2.6284287235992861E-2</c:v>
                </c:pt>
                <c:pt idx="257">
                  <c:v>2.6090719580951022E-2</c:v>
                </c:pt>
                <c:pt idx="258">
                  <c:v>2.5897542015736446E-2</c:v>
                </c:pt>
                <c:pt idx="259">
                  <c:v>2.570477831927653E-2</c:v>
                </c:pt>
                <c:pt idx="260">
                  <c:v>2.5512451669183266E-2</c:v>
                </c:pt>
                <c:pt idx="261">
                  <c:v>2.5320584648736214E-2</c:v>
                </c:pt>
                <c:pt idx="262">
                  <c:v>2.5129199253941498E-2</c:v>
                </c:pt>
                <c:pt idx="263">
                  <c:v>2.4938316900659941E-2</c:v>
                </c:pt>
                <c:pt idx="264">
                  <c:v>2.4747958431797661E-2</c:v>
                </c:pt>
                <c:pt idx="265">
                  <c:v>2.4558144124552421E-2</c:v>
                </c:pt>
                <c:pt idx="266">
                  <c:v>2.4368893697709639E-2</c:v>
                </c:pt>
                <c:pt idx="267">
                  <c:v>2.4180226318981788E-2</c:v>
                </c:pt>
                <c:pt idx="268">
                  <c:v>2.3992160612385353E-2</c:v>
                </c:pt>
                <c:pt idx="269">
                  <c:v>2.3804714665649693E-2</c:v>
                </c:pt>
                <c:pt idx="270">
                  <c:v>2.3617906037652174E-2</c:v>
                </c:pt>
                <c:pt idx="271">
                  <c:v>2.3431751765874431E-2</c:v>
                </c:pt>
                <c:pt idx="272">
                  <c:v>2.3246268373874508E-2</c:v>
                </c:pt>
                <c:pt idx="273">
                  <c:v>2.3061471878770001E-2</c:v>
                </c:pt>
                <c:pt idx="274">
                  <c:v>2.2877377798727516E-2</c:v>
                </c:pt>
                <c:pt idx="275">
                  <c:v>2.2694001160453687E-2</c:v>
                </c:pt>
                <c:pt idx="276">
                  <c:v>2.2511356506683622E-2</c:v>
                </c:pt>
                <c:pt idx="277">
                  <c:v>2.2329457903662336E-2</c:v>
                </c:pt>
                <c:pt idx="278">
                  <c:v>2.2148318948615194E-2</c:v>
                </c:pt>
                <c:pt idx="279">
                  <c:v>2.1967952777203564E-2</c:v>
                </c:pt>
                <c:pt idx="280">
                  <c:v>2.1788372070961768E-2</c:v>
                </c:pt>
                <c:pt idx="281">
                  <c:v>2.1609589064711932E-2</c:v>
                </c:pt>
                <c:pt idx="282">
                  <c:v>2.1431615553953218E-2</c:v>
                </c:pt>
                <c:pt idx="283">
                  <c:v>2.1254462902222174E-2</c:v>
                </c:pt>
                <c:pt idx="284">
                  <c:v>2.1078142048421188E-2</c:v>
                </c:pt>
                <c:pt idx="285">
                  <c:v>2.0902663514111842E-2</c:v>
                </c:pt>
                <c:pt idx="286">
                  <c:v>2.0728037410770603E-2</c:v>
                </c:pt>
                <c:pt idx="287">
                  <c:v>2.0554273447003918E-2</c:v>
                </c:pt>
                <c:pt idx="288">
                  <c:v>2.0381380935720204E-2</c:v>
                </c:pt>
                <c:pt idx="289">
                  <c:v>2.020936880125641E-2</c:v>
                </c:pt>
                <c:pt idx="290">
                  <c:v>2.0038245586456588E-2</c:v>
                </c:pt>
                <c:pt idx="291">
                  <c:v>1.9868019459700518E-2</c:v>
                </c:pt>
                <c:pt idx="292">
                  <c:v>1.9698698221880126E-2</c:v>
                </c:pt>
                <c:pt idx="293">
                  <c:v>1.9530289313321795E-2</c:v>
                </c:pt>
                <c:pt idx="294">
                  <c:v>1.9362799820652775E-2</c:v>
                </c:pt>
                <c:pt idx="295">
                  <c:v>1.9196236483609769E-2</c:v>
                </c:pt>
                <c:pt idx="296">
                  <c:v>1.9030605701788238E-2</c:v>
                </c:pt>
                <c:pt idx="297">
                  <c:v>1.8865913541330818E-2</c:v>
                </c:pt>
                <c:pt idx="298">
                  <c:v>1.870216574155326E-2</c:v>
                </c:pt>
                <c:pt idx="299">
                  <c:v>1.8539367721506866E-2</c:v>
                </c:pt>
                <c:pt idx="300">
                  <c:v>1.8377524586475784E-2</c:v>
                </c:pt>
                <c:pt idx="301">
                  <c:v>1.8216641134408334E-2</c:v>
                </c:pt>
                <c:pt idx="302">
                  <c:v>1.805672186228104E-2</c:v>
                </c:pt>
                <c:pt idx="303">
                  <c:v>1.7897770972394492E-2</c:v>
                </c:pt>
                <c:pt idx="304">
                  <c:v>1.7739792378600155E-2</c:v>
                </c:pt>
                <c:pt idx="305">
                  <c:v>1.7582789712457147E-2</c:v>
                </c:pt>
                <c:pt idx="306">
                  <c:v>1.7426766329318395E-2</c:v>
                </c:pt>
                <c:pt idx="307">
                  <c:v>1.7271725314345336E-2</c:v>
                </c:pt>
                <c:pt idx="308">
                  <c:v>1.7117669488450678E-2</c:v>
                </c:pt>
                <c:pt idx="309">
                  <c:v>1.6964601414168567E-2</c:v>
                </c:pt>
                <c:pt idx="310">
                  <c:v>1.6812523401451698E-2</c:v>
                </c:pt>
                <c:pt idx="311">
                  <c:v>1.6661437513395085E-2</c:v>
                </c:pt>
                <c:pt idx="312">
                  <c:v>1.6511345571885883E-2</c:v>
                </c:pt>
                <c:pt idx="313">
                  <c:v>1.636224916317917E-2</c:v>
                </c:pt>
                <c:pt idx="314">
                  <c:v>1.6214149643399425E-2</c:v>
                </c:pt>
                <c:pt idx="315">
                  <c:v>1.6067048143967352E-2</c:v>
                </c:pt>
                <c:pt idx="316">
                  <c:v>1.5920945576952165E-2</c:v>
                </c:pt>
                <c:pt idx="317">
                  <c:v>1.5775842640348994E-2</c:v>
                </c:pt>
                <c:pt idx="318">
                  <c:v>1.5631739823281594E-2</c:v>
                </c:pt>
                <c:pt idx="319">
                  <c:v>1.5488637411130185E-2</c:v>
                </c:pt>
                <c:pt idx="320">
                  <c:v>1.5346535490584604E-2</c:v>
                </c:pt>
                <c:pt idx="321">
                  <c:v>1.5205433954622845E-2</c:v>
                </c:pt>
                <c:pt idx="322">
                  <c:v>1.5065332507415012E-2</c:v>
                </c:pt>
                <c:pt idx="323">
                  <c:v>1.4926230669153016E-2</c:v>
                </c:pt>
                <c:pt idx="324">
                  <c:v>1.4788127780806095E-2</c:v>
                </c:pt>
                <c:pt idx="325">
                  <c:v>1.4651023008802538E-2</c:v>
                </c:pt>
                <c:pt idx="326">
                  <c:v>1.4514915349637768E-2</c:v>
                </c:pt>
                <c:pt idx="327">
                  <c:v>1.4379803634409109E-2</c:v>
                </c:pt>
                <c:pt idx="328">
                  <c:v>1.4245686533277702E-2</c:v>
                </c:pt>
                <c:pt idx="329">
                  <c:v>1.4112562559857782E-2</c:v>
                </c:pt>
                <c:pt idx="330">
                  <c:v>1.3980430075533849E-2</c:v>
                </c:pt>
                <c:pt idx="331">
                  <c:v>1.3849287293706058E-2</c:v>
                </c:pt>
                <c:pt idx="332">
                  <c:v>1.3719132283964324E-2</c:v>
                </c:pt>
                <c:pt idx="333">
                  <c:v>1.3589962976191651E-2</c:v>
                </c:pt>
                <c:pt idx="334">
                  <c:v>1.3461777164597032E-2</c:v>
                </c:pt>
                <c:pt idx="335">
                  <c:v>1.3334572511678713E-2</c:v>
                </c:pt>
                <c:pt idx="336">
                  <c:v>1.3208346552118066E-2</c:v>
                </c:pt>
                <c:pt idx="337">
                  <c:v>1.3083096696604761E-2</c:v>
                </c:pt>
                <c:pt idx="338">
                  <c:v>1.2958820235593874E-2</c:v>
                </c:pt>
                <c:pt idx="339">
                  <c:v>1.283551434299531E-2</c:v>
                </c:pt>
                <c:pt idx="340">
                  <c:v>1.2713176079796461E-2</c:v>
                </c:pt>
                <c:pt idx="341">
                  <c:v>1.2591802397618378E-2</c:v>
                </c:pt>
                <c:pt idx="342">
                  <c:v>1.2471390142206327E-2</c:v>
                </c:pt>
                <c:pt idx="343">
                  <c:v>1.2351936056855275E-2</c:v>
                </c:pt>
                <c:pt idx="344">
                  <c:v>1.2233436785770945E-2</c:v>
                </c:pt>
                <c:pt idx="345">
                  <c:v>1.2115888877367226E-2</c:v>
                </c:pt>
                <c:pt idx="346">
                  <c:v>1.199928878750043E-2</c:v>
                </c:pt>
                <c:pt idx="347">
                  <c:v>1.1883632882641253E-2</c:v>
                </c:pt>
                <c:pt idx="348">
                  <c:v>1.1768917442984979E-2</c:v>
                </c:pt>
                <c:pt idx="349">
                  <c:v>1.165513866550077E-2</c:v>
                </c:pt>
                <c:pt idx="350">
                  <c:v>1.1542292666920676E-2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EB55-476B-B65B-1E4925610E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67621951"/>
        <c:axId val="1811145231"/>
        <c:extLst>
          <c:ext xmlns:c15="http://schemas.microsoft.com/office/drawing/2012/chart" uri="{02D57815-91ED-43cb-92C2-25804820EDAC}">
            <c15:filteredScatterSeries>
              <c15:ser>
                <c:idx val="1"/>
                <c:order val="1"/>
                <c:tx>
                  <c:v>Integral[f(Dp)]</c:v>
                </c:tx>
                <c:spPr>
                  <a:ln w="19050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>
                      <c:ext uri="{02D57815-91ED-43cb-92C2-25804820EDAC}">
                        <c15:formulaRef>
                          <c15:sqref>Distribution!$A$2:$A$354</c15:sqref>
                        </c15:formulaRef>
                      </c:ext>
                    </c:extLst>
                    <c:numCache>
                      <c:formatCode>General</c:formatCode>
                      <c:ptCount val="353"/>
                      <c:pt idx="0">
                        <c:v>0</c:v>
                      </c:pt>
                      <c:pt idx="1">
                        <c:v>0.1</c:v>
                      </c:pt>
                      <c:pt idx="2">
                        <c:v>0.2</c:v>
                      </c:pt>
                      <c:pt idx="3">
                        <c:v>0.3</c:v>
                      </c:pt>
                      <c:pt idx="4">
                        <c:v>0.4</c:v>
                      </c:pt>
                      <c:pt idx="5">
                        <c:v>0.5</c:v>
                      </c:pt>
                      <c:pt idx="6">
                        <c:v>0.6</c:v>
                      </c:pt>
                      <c:pt idx="7">
                        <c:v>0.7</c:v>
                      </c:pt>
                      <c:pt idx="8">
                        <c:v>0.8</c:v>
                      </c:pt>
                      <c:pt idx="9">
                        <c:v>0.9</c:v>
                      </c:pt>
                      <c:pt idx="10">
                        <c:v>1</c:v>
                      </c:pt>
                      <c:pt idx="11">
                        <c:v>1.1000000000000001</c:v>
                      </c:pt>
                      <c:pt idx="12">
                        <c:v>1.2</c:v>
                      </c:pt>
                      <c:pt idx="13">
                        <c:v>1.3</c:v>
                      </c:pt>
                      <c:pt idx="14">
                        <c:v>1.4</c:v>
                      </c:pt>
                      <c:pt idx="15">
                        <c:v>1.5</c:v>
                      </c:pt>
                      <c:pt idx="16">
                        <c:v>1.6</c:v>
                      </c:pt>
                      <c:pt idx="17">
                        <c:v>1.7</c:v>
                      </c:pt>
                      <c:pt idx="18">
                        <c:v>1.8</c:v>
                      </c:pt>
                      <c:pt idx="19">
                        <c:v>1.9</c:v>
                      </c:pt>
                      <c:pt idx="20">
                        <c:v>2</c:v>
                      </c:pt>
                      <c:pt idx="21">
                        <c:v>2.1</c:v>
                      </c:pt>
                      <c:pt idx="22">
                        <c:v>2.2000000000000002</c:v>
                      </c:pt>
                      <c:pt idx="23">
                        <c:v>2.2999999999999998</c:v>
                      </c:pt>
                      <c:pt idx="24">
                        <c:v>2.4</c:v>
                      </c:pt>
                      <c:pt idx="25">
                        <c:v>2.5</c:v>
                      </c:pt>
                      <c:pt idx="26">
                        <c:v>2.6</c:v>
                      </c:pt>
                      <c:pt idx="27">
                        <c:v>2.7</c:v>
                      </c:pt>
                      <c:pt idx="28">
                        <c:v>2.8</c:v>
                      </c:pt>
                      <c:pt idx="29">
                        <c:v>2.9</c:v>
                      </c:pt>
                      <c:pt idx="30">
                        <c:v>3</c:v>
                      </c:pt>
                      <c:pt idx="31">
                        <c:v>3.1</c:v>
                      </c:pt>
                      <c:pt idx="32">
                        <c:v>3.2</c:v>
                      </c:pt>
                      <c:pt idx="33">
                        <c:v>3.3</c:v>
                      </c:pt>
                      <c:pt idx="34">
                        <c:v>3.4</c:v>
                      </c:pt>
                      <c:pt idx="35">
                        <c:v>3.5</c:v>
                      </c:pt>
                      <c:pt idx="36">
                        <c:v>3.6</c:v>
                      </c:pt>
                      <c:pt idx="37">
                        <c:v>3.7</c:v>
                      </c:pt>
                      <c:pt idx="38">
                        <c:v>3.8</c:v>
                      </c:pt>
                      <c:pt idx="39">
                        <c:v>3.9</c:v>
                      </c:pt>
                      <c:pt idx="40">
                        <c:v>4</c:v>
                      </c:pt>
                      <c:pt idx="41">
                        <c:v>4.0999999999999996</c:v>
                      </c:pt>
                      <c:pt idx="42">
                        <c:v>4.2</c:v>
                      </c:pt>
                      <c:pt idx="43">
                        <c:v>4.3</c:v>
                      </c:pt>
                      <c:pt idx="44">
                        <c:v>4.4000000000000004</c:v>
                      </c:pt>
                      <c:pt idx="45">
                        <c:v>4.5</c:v>
                      </c:pt>
                      <c:pt idx="46">
                        <c:v>4.5999999999999996</c:v>
                      </c:pt>
                      <c:pt idx="47">
                        <c:v>4.7</c:v>
                      </c:pt>
                      <c:pt idx="48">
                        <c:v>4.8</c:v>
                      </c:pt>
                      <c:pt idx="49">
                        <c:v>4.9000000000000004</c:v>
                      </c:pt>
                      <c:pt idx="50">
                        <c:v>5</c:v>
                      </c:pt>
                      <c:pt idx="51">
                        <c:v>5.0999999999999996</c:v>
                      </c:pt>
                      <c:pt idx="52">
                        <c:v>5.2</c:v>
                      </c:pt>
                      <c:pt idx="53">
                        <c:v>5.3</c:v>
                      </c:pt>
                      <c:pt idx="54">
                        <c:v>5.4</c:v>
                      </c:pt>
                      <c:pt idx="55">
                        <c:v>5.5</c:v>
                      </c:pt>
                      <c:pt idx="56">
                        <c:v>5.6</c:v>
                      </c:pt>
                      <c:pt idx="57">
                        <c:v>5.7</c:v>
                      </c:pt>
                      <c:pt idx="58">
                        <c:v>5.8</c:v>
                      </c:pt>
                      <c:pt idx="59">
                        <c:v>5.9</c:v>
                      </c:pt>
                      <c:pt idx="60">
                        <c:v>6</c:v>
                      </c:pt>
                      <c:pt idx="61">
                        <c:v>6.1</c:v>
                      </c:pt>
                      <c:pt idx="62">
                        <c:v>6.2</c:v>
                      </c:pt>
                      <c:pt idx="63">
                        <c:v>6.3</c:v>
                      </c:pt>
                      <c:pt idx="64">
                        <c:v>6.4</c:v>
                      </c:pt>
                      <c:pt idx="65">
                        <c:v>6.5</c:v>
                      </c:pt>
                      <c:pt idx="66">
                        <c:v>6.6</c:v>
                      </c:pt>
                      <c:pt idx="67">
                        <c:v>6.7</c:v>
                      </c:pt>
                      <c:pt idx="68">
                        <c:v>6.8</c:v>
                      </c:pt>
                      <c:pt idx="69">
                        <c:v>6.9</c:v>
                      </c:pt>
                      <c:pt idx="70">
                        <c:v>7</c:v>
                      </c:pt>
                      <c:pt idx="71">
                        <c:v>7.1</c:v>
                      </c:pt>
                      <c:pt idx="72">
                        <c:v>7.2</c:v>
                      </c:pt>
                      <c:pt idx="73">
                        <c:v>7.3</c:v>
                      </c:pt>
                      <c:pt idx="74">
                        <c:v>7.4</c:v>
                      </c:pt>
                      <c:pt idx="75">
                        <c:v>7.5</c:v>
                      </c:pt>
                      <c:pt idx="76">
                        <c:v>7.6</c:v>
                      </c:pt>
                      <c:pt idx="77">
                        <c:v>7.7</c:v>
                      </c:pt>
                      <c:pt idx="78">
                        <c:v>7.8</c:v>
                      </c:pt>
                      <c:pt idx="79">
                        <c:v>7.9</c:v>
                      </c:pt>
                      <c:pt idx="80">
                        <c:v>8</c:v>
                      </c:pt>
                      <c:pt idx="81">
                        <c:v>8.1</c:v>
                      </c:pt>
                      <c:pt idx="82">
                        <c:v>8.1999999999999993</c:v>
                      </c:pt>
                      <c:pt idx="83">
                        <c:v>8.3000000000000007</c:v>
                      </c:pt>
                      <c:pt idx="84">
                        <c:v>8.4</c:v>
                      </c:pt>
                      <c:pt idx="85">
                        <c:v>8.5</c:v>
                      </c:pt>
                      <c:pt idx="86">
                        <c:v>8.6</c:v>
                      </c:pt>
                      <c:pt idx="87">
                        <c:v>8.6999999999999993</c:v>
                      </c:pt>
                      <c:pt idx="88">
                        <c:v>8.8000000000000007</c:v>
                      </c:pt>
                      <c:pt idx="89">
                        <c:v>8.9</c:v>
                      </c:pt>
                      <c:pt idx="90">
                        <c:v>9</c:v>
                      </c:pt>
                      <c:pt idx="91">
                        <c:v>9.1</c:v>
                      </c:pt>
                      <c:pt idx="92">
                        <c:v>9.1999999999999993</c:v>
                      </c:pt>
                      <c:pt idx="93">
                        <c:v>9.3000000000000007</c:v>
                      </c:pt>
                      <c:pt idx="94">
                        <c:v>9.4</c:v>
                      </c:pt>
                      <c:pt idx="95">
                        <c:v>9.5</c:v>
                      </c:pt>
                      <c:pt idx="96">
                        <c:v>9.6</c:v>
                      </c:pt>
                      <c:pt idx="97">
                        <c:v>9.6999999999999993</c:v>
                      </c:pt>
                      <c:pt idx="98">
                        <c:v>9.8000000000000007</c:v>
                      </c:pt>
                      <c:pt idx="99">
                        <c:v>9.9</c:v>
                      </c:pt>
                      <c:pt idx="100">
                        <c:v>10</c:v>
                      </c:pt>
                      <c:pt idx="101">
                        <c:v>10.1</c:v>
                      </c:pt>
                      <c:pt idx="102">
                        <c:v>10.199999999999999</c:v>
                      </c:pt>
                      <c:pt idx="103">
                        <c:v>10.3</c:v>
                      </c:pt>
                      <c:pt idx="104">
                        <c:v>10.4</c:v>
                      </c:pt>
                      <c:pt idx="105">
                        <c:v>10.5</c:v>
                      </c:pt>
                      <c:pt idx="106">
                        <c:v>10.6</c:v>
                      </c:pt>
                      <c:pt idx="107">
                        <c:v>10.7</c:v>
                      </c:pt>
                      <c:pt idx="108">
                        <c:v>10.8</c:v>
                      </c:pt>
                      <c:pt idx="109">
                        <c:v>10.9</c:v>
                      </c:pt>
                      <c:pt idx="110">
                        <c:v>11</c:v>
                      </c:pt>
                      <c:pt idx="111">
                        <c:v>11.1</c:v>
                      </c:pt>
                      <c:pt idx="112">
                        <c:v>11.2</c:v>
                      </c:pt>
                      <c:pt idx="113">
                        <c:v>11.3</c:v>
                      </c:pt>
                      <c:pt idx="114">
                        <c:v>11.4</c:v>
                      </c:pt>
                      <c:pt idx="115">
                        <c:v>11.5</c:v>
                      </c:pt>
                      <c:pt idx="116">
                        <c:v>11.6</c:v>
                      </c:pt>
                      <c:pt idx="117">
                        <c:v>11.7</c:v>
                      </c:pt>
                      <c:pt idx="118">
                        <c:v>11.8</c:v>
                      </c:pt>
                      <c:pt idx="119">
                        <c:v>11.9</c:v>
                      </c:pt>
                      <c:pt idx="120">
                        <c:v>12</c:v>
                      </c:pt>
                      <c:pt idx="121">
                        <c:v>12.1</c:v>
                      </c:pt>
                      <c:pt idx="122">
                        <c:v>12.2</c:v>
                      </c:pt>
                      <c:pt idx="123">
                        <c:v>12.3</c:v>
                      </c:pt>
                      <c:pt idx="124">
                        <c:v>12.4</c:v>
                      </c:pt>
                      <c:pt idx="125">
                        <c:v>12.5</c:v>
                      </c:pt>
                      <c:pt idx="126">
                        <c:v>12.6</c:v>
                      </c:pt>
                      <c:pt idx="127">
                        <c:v>12.7</c:v>
                      </c:pt>
                      <c:pt idx="128">
                        <c:v>12.8</c:v>
                      </c:pt>
                      <c:pt idx="129">
                        <c:v>12.9</c:v>
                      </c:pt>
                      <c:pt idx="130">
                        <c:v>13</c:v>
                      </c:pt>
                      <c:pt idx="131">
                        <c:v>13.1</c:v>
                      </c:pt>
                      <c:pt idx="132">
                        <c:v>13.2</c:v>
                      </c:pt>
                      <c:pt idx="133">
                        <c:v>13.3</c:v>
                      </c:pt>
                      <c:pt idx="134">
                        <c:v>13.4</c:v>
                      </c:pt>
                      <c:pt idx="135">
                        <c:v>13.5</c:v>
                      </c:pt>
                      <c:pt idx="136">
                        <c:v>13.6</c:v>
                      </c:pt>
                      <c:pt idx="137">
                        <c:v>13.7</c:v>
                      </c:pt>
                      <c:pt idx="138">
                        <c:v>13.8</c:v>
                      </c:pt>
                      <c:pt idx="139">
                        <c:v>13.9</c:v>
                      </c:pt>
                      <c:pt idx="140">
                        <c:v>14</c:v>
                      </c:pt>
                      <c:pt idx="141">
                        <c:v>14.1</c:v>
                      </c:pt>
                      <c:pt idx="142">
                        <c:v>14.2</c:v>
                      </c:pt>
                      <c:pt idx="143">
                        <c:v>14.3</c:v>
                      </c:pt>
                      <c:pt idx="144">
                        <c:v>14.4</c:v>
                      </c:pt>
                      <c:pt idx="145">
                        <c:v>14.5</c:v>
                      </c:pt>
                      <c:pt idx="146">
                        <c:v>14.6</c:v>
                      </c:pt>
                      <c:pt idx="147">
                        <c:v>14.7</c:v>
                      </c:pt>
                      <c:pt idx="148">
                        <c:v>14.8</c:v>
                      </c:pt>
                      <c:pt idx="149">
                        <c:v>14.9</c:v>
                      </c:pt>
                      <c:pt idx="150">
                        <c:v>15</c:v>
                      </c:pt>
                      <c:pt idx="151">
                        <c:v>15.1</c:v>
                      </c:pt>
                      <c:pt idx="152">
                        <c:v>15.2</c:v>
                      </c:pt>
                      <c:pt idx="153">
                        <c:v>15.3</c:v>
                      </c:pt>
                      <c:pt idx="154">
                        <c:v>15.4</c:v>
                      </c:pt>
                      <c:pt idx="155">
                        <c:v>15.5</c:v>
                      </c:pt>
                      <c:pt idx="156">
                        <c:v>15.6</c:v>
                      </c:pt>
                      <c:pt idx="157">
                        <c:v>15.7</c:v>
                      </c:pt>
                      <c:pt idx="158">
                        <c:v>15.8</c:v>
                      </c:pt>
                      <c:pt idx="159">
                        <c:v>15.9</c:v>
                      </c:pt>
                      <c:pt idx="160">
                        <c:v>16</c:v>
                      </c:pt>
                      <c:pt idx="161">
                        <c:v>16.100000000000001</c:v>
                      </c:pt>
                      <c:pt idx="162">
                        <c:v>16.2</c:v>
                      </c:pt>
                      <c:pt idx="163">
                        <c:v>16.3</c:v>
                      </c:pt>
                      <c:pt idx="164">
                        <c:v>16.399999999999999</c:v>
                      </c:pt>
                      <c:pt idx="165">
                        <c:v>16.5</c:v>
                      </c:pt>
                      <c:pt idx="166">
                        <c:v>16.600000000000001</c:v>
                      </c:pt>
                      <c:pt idx="167">
                        <c:v>16.7</c:v>
                      </c:pt>
                      <c:pt idx="168">
                        <c:v>16.8</c:v>
                      </c:pt>
                      <c:pt idx="169">
                        <c:v>16.899999999999999</c:v>
                      </c:pt>
                      <c:pt idx="170">
                        <c:v>17</c:v>
                      </c:pt>
                      <c:pt idx="171">
                        <c:v>17.100000000000001</c:v>
                      </c:pt>
                      <c:pt idx="172">
                        <c:v>17.2</c:v>
                      </c:pt>
                      <c:pt idx="173">
                        <c:v>17.3</c:v>
                      </c:pt>
                      <c:pt idx="174">
                        <c:v>17.399999999999999</c:v>
                      </c:pt>
                      <c:pt idx="175">
                        <c:v>17.5</c:v>
                      </c:pt>
                      <c:pt idx="176">
                        <c:v>17.600000000000001</c:v>
                      </c:pt>
                      <c:pt idx="177">
                        <c:v>17.7</c:v>
                      </c:pt>
                      <c:pt idx="178">
                        <c:v>17.8</c:v>
                      </c:pt>
                      <c:pt idx="179">
                        <c:v>17.899999999999999</c:v>
                      </c:pt>
                      <c:pt idx="180">
                        <c:v>18</c:v>
                      </c:pt>
                      <c:pt idx="181">
                        <c:v>18.100000000000001</c:v>
                      </c:pt>
                      <c:pt idx="182">
                        <c:v>18.2</c:v>
                      </c:pt>
                      <c:pt idx="183">
                        <c:v>18.3</c:v>
                      </c:pt>
                      <c:pt idx="184">
                        <c:v>18.399999999999999</c:v>
                      </c:pt>
                      <c:pt idx="185">
                        <c:v>18.5</c:v>
                      </c:pt>
                      <c:pt idx="186">
                        <c:v>18.600000000000001</c:v>
                      </c:pt>
                      <c:pt idx="187">
                        <c:v>18.7</c:v>
                      </c:pt>
                      <c:pt idx="188">
                        <c:v>18.8</c:v>
                      </c:pt>
                      <c:pt idx="189">
                        <c:v>18.899999999999999</c:v>
                      </c:pt>
                      <c:pt idx="190">
                        <c:v>19</c:v>
                      </c:pt>
                      <c:pt idx="191">
                        <c:v>19.100000000000001</c:v>
                      </c:pt>
                      <c:pt idx="192">
                        <c:v>19.2</c:v>
                      </c:pt>
                      <c:pt idx="193">
                        <c:v>19.3</c:v>
                      </c:pt>
                      <c:pt idx="194">
                        <c:v>19.399999999999999</c:v>
                      </c:pt>
                      <c:pt idx="195">
                        <c:v>19.5</c:v>
                      </c:pt>
                      <c:pt idx="196">
                        <c:v>19.600000000000001</c:v>
                      </c:pt>
                      <c:pt idx="197">
                        <c:v>19.7</c:v>
                      </c:pt>
                      <c:pt idx="198">
                        <c:v>19.8</c:v>
                      </c:pt>
                      <c:pt idx="199">
                        <c:v>19.899999999999999</c:v>
                      </c:pt>
                      <c:pt idx="200">
                        <c:v>20</c:v>
                      </c:pt>
                      <c:pt idx="201">
                        <c:v>20.100000000000001</c:v>
                      </c:pt>
                      <c:pt idx="202">
                        <c:v>20.2</c:v>
                      </c:pt>
                      <c:pt idx="203">
                        <c:v>20.3</c:v>
                      </c:pt>
                      <c:pt idx="204">
                        <c:v>20.399999999999999</c:v>
                      </c:pt>
                      <c:pt idx="205">
                        <c:v>20.5</c:v>
                      </c:pt>
                      <c:pt idx="206">
                        <c:v>20.6</c:v>
                      </c:pt>
                      <c:pt idx="207">
                        <c:v>20.7</c:v>
                      </c:pt>
                      <c:pt idx="208">
                        <c:v>20.8</c:v>
                      </c:pt>
                      <c:pt idx="209">
                        <c:v>20.9</c:v>
                      </c:pt>
                      <c:pt idx="210">
                        <c:v>21</c:v>
                      </c:pt>
                      <c:pt idx="211">
                        <c:v>21.1</c:v>
                      </c:pt>
                      <c:pt idx="212">
                        <c:v>21.2</c:v>
                      </c:pt>
                      <c:pt idx="213">
                        <c:v>21.3</c:v>
                      </c:pt>
                      <c:pt idx="214">
                        <c:v>21.4</c:v>
                      </c:pt>
                      <c:pt idx="215">
                        <c:v>21.5</c:v>
                      </c:pt>
                      <c:pt idx="216">
                        <c:v>21.6</c:v>
                      </c:pt>
                      <c:pt idx="217">
                        <c:v>21.7</c:v>
                      </c:pt>
                      <c:pt idx="218">
                        <c:v>21.8</c:v>
                      </c:pt>
                      <c:pt idx="219">
                        <c:v>21.9</c:v>
                      </c:pt>
                      <c:pt idx="220">
                        <c:v>22</c:v>
                      </c:pt>
                      <c:pt idx="221">
                        <c:v>22.1</c:v>
                      </c:pt>
                      <c:pt idx="222">
                        <c:v>22.2</c:v>
                      </c:pt>
                      <c:pt idx="223">
                        <c:v>22.3</c:v>
                      </c:pt>
                      <c:pt idx="224">
                        <c:v>22.4</c:v>
                      </c:pt>
                      <c:pt idx="225">
                        <c:v>22.5</c:v>
                      </c:pt>
                      <c:pt idx="226">
                        <c:v>22.6</c:v>
                      </c:pt>
                      <c:pt idx="227">
                        <c:v>22.7</c:v>
                      </c:pt>
                      <c:pt idx="228">
                        <c:v>22.8</c:v>
                      </c:pt>
                      <c:pt idx="229">
                        <c:v>22.9</c:v>
                      </c:pt>
                      <c:pt idx="230">
                        <c:v>23</c:v>
                      </c:pt>
                      <c:pt idx="231">
                        <c:v>23.1</c:v>
                      </c:pt>
                      <c:pt idx="232">
                        <c:v>23.2</c:v>
                      </c:pt>
                      <c:pt idx="233">
                        <c:v>23.3</c:v>
                      </c:pt>
                      <c:pt idx="234">
                        <c:v>23.4</c:v>
                      </c:pt>
                      <c:pt idx="235">
                        <c:v>23.5</c:v>
                      </c:pt>
                      <c:pt idx="236">
                        <c:v>23.6</c:v>
                      </c:pt>
                      <c:pt idx="237">
                        <c:v>23.7</c:v>
                      </c:pt>
                      <c:pt idx="238">
                        <c:v>23.8</c:v>
                      </c:pt>
                      <c:pt idx="239">
                        <c:v>23.9</c:v>
                      </c:pt>
                      <c:pt idx="240">
                        <c:v>24</c:v>
                      </c:pt>
                      <c:pt idx="241">
                        <c:v>24.1</c:v>
                      </c:pt>
                      <c:pt idx="242">
                        <c:v>24.2</c:v>
                      </c:pt>
                      <c:pt idx="243">
                        <c:v>24.3</c:v>
                      </c:pt>
                      <c:pt idx="244">
                        <c:v>24.4</c:v>
                      </c:pt>
                      <c:pt idx="245">
                        <c:v>24.5</c:v>
                      </c:pt>
                      <c:pt idx="246">
                        <c:v>24.6</c:v>
                      </c:pt>
                      <c:pt idx="247">
                        <c:v>24.7</c:v>
                      </c:pt>
                      <c:pt idx="248">
                        <c:v>24.8</c:v>
                      </c:pt>
                      <c:pt idx="249">
                        <c:v>24.9</c:v>
                      </c:pt>
                      <c:pt idx="250">
                        <c:v>25</c:v>
                      </c:pt>
                      <c:pt idx="251">
                        <c:v>25.1</c:v>
                      </c:pt>
                      <c:pt idx="252">
                        <c:v>25.2</c:v>
                      </c:pt>
                      <c:pt idx="253">
                        <c:v>25.3</c:v>
                      </c:pt>
                      <c:pt idx="254">
                        <c:v>25.4</c:v>
                      </c:pt>
                      <c:pt idx="255">
                        <c:v>25.5</c:v>
                      </c:pt>
                      <c:pt idx="256">
                        <c:v>25.6</c:v>
                      </c:pt>
                      <c:pt idx="257">
                        <c:v>25.7</c:v>
                      </c:pt>
                      <c:pt idx="258">
                        <c:v>25.8</c:v>
                      </c:pt>
                      <c:pt idx="259">
                        <c:v>25.9</c:v>
                      </c:pt>
                      <c:pt idx="260">
                        <c:v>26</c:v>
                      </c:pt>
                      <c:pt idx="261">
                        <c:v>26.1</c:v>
                      </c:pt>
                      <c:pt idx="262">
                        <c:v>26.2</c:v>
                      </c:pt>
                      <c:pt idx="263">
                        <c:v>26.3</c:v>
                      </c:pt>
                      <c:pt idx="264">
                        <c:v>26.4</c:v>
                      </c:pt>
                      <c:pt idx="265">
                        <c:v>26.5</c:v>
                      </c:pt>
                      <c:pt idx="266">
                        <c:v>26.6</c:v>
                      </c:pt>
                      <c:pt idx="267">
                        <c:v>26.7</c:v>
                      </c:pt>
                      <c:pt idx="268">
                        <c:v>26.8</c:v>
                      </c:pt>
                      <c:pt idx="269">
                        <c:v>26.9</c:v>
                      </c:pt>
                      <c:pt idx="270">
                        <c:v>27</c:v>
                      </c:pt>
                      <c:pt idx="271">
                        <c:v>27.1</c:v>
                      </c:pt>
                      <c:pt idx="272">
                        <c:v>27.2</c:v>
                      </c:pt>
                      <c:pt idx="273">
                        <c:v>27.3</c:v>
                      </c:pt>
                      <c:pt idx="274">
                        <c:v>27.4</c:v>
                      </c:pt>
                      <c:pt idx="275">
                        <c:v>27.5</c:v>
                      </c:pt>
                      <c:pt idx="276">
                        <c:v>27.6</c:v>
                      </c:pt>
                      <c:pt idx="277">
                        <c:v>27.7</c:v>
                      </c:pt>
                      <c:pt idx="278">
                        <c:v>27.8</c:v>
                      </c:pt>
                      <c:pt idx="279">
                        <c:v>27.9</c:v>
                      </c:pt>
                      <c:pt idx="280">
                        <c:v>28</c:v>
                      </c:pt>
                      <c:pt idx="281">
                        <c:v>28.1</c:v>
                      </c:pt>
                      <c:pt idx="282">
                        <c:v>28.2</c:v>
                      </c:pt>
                      <c:pt idx="283">
                        <c:v>28.3</c:v>
                      </c:pt>
                      <c:pt idx="284">
                        <c:v>28.4</c:v>
                      </c:pt>
                      <c:pt idx="285">
                        <c:v>28.5</c:v>
                      </c:pt>
                      <c:pt idx="286">
                        <c:v>28.6</c:v>
                      </c:pt>
                      <c:pt idx="287">
                        <c:v>28.7</c:v>
                      </c:pt>
                      <c:pt idx="288">
                        <c:v>28.8</c:v>
                      </c:pt>
                      <c:pt idx="289">
                        <c:v>28.9</c:v>
                      </c:pt>
                      <c:pt idx="290">
                        <c:v>29</c:v>
                      </c:pt>
                      <c:pt idx="291">
                        <c:v>29.1</c:v>
                      </c:pt>
                      <c:pt idx="292">
                        <c:v>29.2</c:v>
                      </c:pt>
                      <c:pt idx="293">
                        <c:v>29.3</c:v>
                      </c:pt>
                      <c:pt idx="294">
                        <c:v>29.4</c:v>
                      </c:pt>
                      <c:pt idx="295">
                        <c:v>29.5</c:v>
                      </c:pt>
                      <c:pt idx="296">
                        <c:v>29.6</c:v>
                      </c:pt>
                      <c:pt idx="297">
                        <c:v>29.7</c:v>
                      </c:pt>
                      <c:pt idx="298">
                        <c:v>29.8</c:v>
                      </c:pt>
                      <c:pt idx="299">
                        <c:v>29.9</c:v>
                      </c:pt>
                      <c:pt idx="300">
                        <c:v>30</c:v>
                      </c:pt>
                      <c:pt idx="301">
                        <c:v>30.1</c:v>
                      </c:pt>
                      <c:pt idx="302">
                        <c:v>30.2</c:v>
                      </c:pt>
                      <c:pt idx="303">
                        <c:v>30.3</c:v>
                      </c:pt>
                      <c:pt idx="304">
                        <c:v>30.4</c:v>
                      </c:pt>
                      <c:pt idx="305">
                        <c:v>30.5</c:v>
                      </c:pt>
                      <c:pt idx="306">
                        <c:v>30.6</c:v>
                      </c:pt>
                      <c:pt idx="307">
                        <c:v>30.7</c:v>
                      </c:pt>
                      <c:pt idx="308">
                        <c:v>30.8</c:v>
                      </c:pt>
                      <c:pt idx="309">
                        <c:v>30.9</c:v>
                      </c:pt>
                      <c:pt idx="310">
                        <c:v>31</c:v>
                      </c:pt>
                      <c:pt idx="311">
                        <c:v>31.1</c:v>
                      </c:pt>
                      <c:pt idx="312">
                        <c:v>31.2</c:v>
                      </c:pt>
                      <c:pt idx="313">
                        <c:v>31.3</c:v>
                      </c:pt>
                      <c:pt idx="314">
                        <c:v>31.4</c:v>
                      </c:pt>
                      <c:pt idx="315">
                        <c:v>31.5</c:v>
                      </c:pt>
                      <c:pt idx="316">
                        <c:v>31.6</c:v>
                      </c:pt>
                      <c:pt idx="317">
                        <c:v>31.7</c:v>
                      </c:pt>
                      <c:pt idx="318">
                        <c:v>31.8</c:v>
                      </c:pt>
                      <c:pt idx="319">
                        <c:v>31.9</c:v>
                      </c:pt>
                      <c:pt idx="320">
                        <c:v>32</c:v>
                      </c:pt>
                      <c:pt idx="321">
                        <c:v>32.1</c:v>
                      </c:pt>
                      <c:pt idx="322">
                        <c:v>32.200000000000003</c:v>
                      </c:pt>
                      <c:pt idx="323">
                        <c:v>32.299999999999997</c:v>
                      </c:pt>
                      <c:pt idx="324">
                        <c:v>32.4</c:v>
                      </c:pt>
                      <c:pt idx="325">
                        <c:v>32.5</c:v>
                      </c:pt>
                      <c:pt idx="326">
                        <c:v>32.6</c:v>
                      </c:pt>
                      <c:pt idx="327">
                        <c:v>32.700000000000003</c:v>
                      </c:pt>
                      <c:pt idx="328">
                        <c:v>32.799999999999997</c:v>
                      </c:pt>
                      <c:pt idx="329">
                        <c:v>32.9</c:v>
                      </c:pt>
                      <c:pt idx="330">
                        <c:v>33</c:v>
                      </c:pt>
                      <c:pt idx="331">
                        <c:v>33.1</c:v>
                      </c:pt>
                      <c:pt idx="332">
                        <c:v>33.200000000000003</c:v>
                      </c:pt>
                      <c:pt idx="333">
                        <c:v>33.299999999999997</c:v>
                      </c:pt>
                      <c:pt idx="334">
                        <c:v>33.4</c:v>
                      </c:pt>
                      <c:pt idx="335">
                        <c:v>33.5</c:v>
                      </c:pt>
                      <c:pt idx="336">
                        <c:v>33.6</c:v>
                      </c:pt>
                      <c:pt idx="337">
                        <c:v>33.700000000000003</c:v>
                      </c:pt>
                      <c:pt idx="338">
                        <c:v>33.799999999999997</c:v>
                      </c:pt>
                      <c:pt idx="339">
                        <c:v>33.9</c:v>
                      </c:pt>
                      <c:pt idx="340">
                        <c:v>34</c:v>
                      </c:pt>
                      <c:pt idx="341">
                        <c:v>34.1</c:v>
                      </c:pt>
                      <c:pt idx="342">
                        <c:v>34.200000000000003</c:v>
                      </c:pt>
                      <c:pt idx="343">
                        <c:v>34.299999999999997</c:v>
                      </c:pt>
                      <c:pt idx="344">
                        <c:v>34.4</c:v>
                      </c:pt>
                      <c:pt idx="345">
                        <c:v>34.5</c:v>
                      </c:pt>
                      <c:pt idx="346">
                        <c:v>34.6</c:v>
                      </c:pt>
                      <c:pt idx="347">
                        <c:v>34.700000000000003</c:v>
                      </c:pt>
                      <c:pt idx="348">
                        <c:v>34.799999999999997</c:v>
                      </c:pt>
                      <c:pt idx="349">
                        <c:v>34.9</c:v>
                      </c:pt>
                      <c:pt idx="350">
                        <c:v>35</c:v>
                      </c:pt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Distribution!$D$2:$D$354</c15:sqref>
                        </c15:formulaRef>
                      </c:ext>
                    </c:extLst>
                    <c:numCache>
                      <c:formatCode>0.000%</c:formatCode>
                      <c:ptCount val="353"/>
                      <c:pt idx="0">
                        <c:v>0</c:v>
                      </c:pt>
                      <c:pt idx="1">
                        <c:v>2.3500660661540228E-4</c:v>
                      </c:pt>
                      <c:pt idx="2">
                        <c:v>2.4706581504704096E-4</c:v>
                      </c:pt>
                      <c:pt idx="3">
                        <c:v>2.5956982637161433E-4</c:v>
                      </c:pt>
                      <c:pt idx="4">
                        <c:v>2.7252597833414755E-4</c:v>
                      </c:pt>
                      <c:pt idx="5">
                        <c:v>2.8594132092163481E-4</c:v>
                      </c:pt>
                      <c:pt idx="6">
                        <c:v>2.9982259930434372E-4</c:v>
                      </c:pt>
                      <c:pt idx="7">
                        <c:v>3.141762371472246E-4</c:v>
                      </c:pt>
                      <c:pt idx="8">
                        <c:v>3.2900832033641065E-4</c:v>
                      </c:pt>
                      <c:pt idx="9">
                        <c:v>3.4432458116454468E-4</c:v>
                      </c:pt>
                      <c:pt idx="10">
                        <c:v>3.6013038301729562E-4</c:v>
                      </c:pt>
                      <c:pt idx="11">
                        <c:v>3.764307056018799E-4</c:v>
                      </c:pt>
                      <c:pt idx="12">
                        <c:v>3.93230130756752E-4</c:v>
                      </c:pt>
                      <c:pt idx="13">
                        <c:v>4.1053282887983415E-4</c:v>
                      </c:pt>
                      <c:pt idx="14">
                        <c:v>4.2834254601071658E-4</c:v>
                      </c:pt>
                      <c:pt idx="15">
                        <c:v>4.4666259160030321E-4</c:v>
                      </c:pt>
                      <c:pt idx="16">
                        <c:v>4.654958269991699E-4</c:v>
                      </c:pt>
                      <c:pt idx="17">
                        <c:v>4.8484465469379723E-4</c:v>
                      </c:pt>
                      <c:pt idx="18">
                        <c:v>5.0471100831747879E-4</c:v>
                      </c:pt>
                      <c:pt idx="19">
                        <c:v>5.2509634346038032E-4</c:v>
                      </c:pt>
                      <c:pt idx="20">
                        <c:v>5.4600162930086061E-4</c:v>
                      </c:pt>
                      <c:pt idx="21">
                        <c:v>5.674273410776143E-4</c:v>
                      </c:pt>
                      <c:pt idx="22">
                        <c:v>5.8937345341982786E-4</c:v>
                      </c:pt>
                      <c:pt idx="23">
                        <c:v>6.1183943454991567E-4</c:v>
                      </c:pt>
                      <c:pt idx="24">
                        <c:v>6.3482424137096367E-4</c:v>
                      </c:pt>
                      <c:pt idx="25">
                        <c:v>6.5832631544836305E-4</c:v>
                      </c:pt>
                      <c:pt idx="26">
                        <c:v>6.8234357989275629E-4</c:v>
                      </c:pt>
                      <c:pt idx="27">
                        <c:v>7.0687343714869366E-4</c:v>
                      </c:pt>
                      <c:pt idx="28">
                        <c:v>7.3191276769106798E-4</c:v>
                      </c:pt>
                      <c:pt idx="29">
                        <c:v>7.5745792962888289E-4</c:v>
                      </c:pt>
                      <c:pt idx="30">
                        <c:v>7.8350475921340587E-4</c:v>
                      </c:pt>
                      <c:pt idx="31">
                        <c:v>8.100485722455867E-4</c:v>
                      </c:pt>
                      <c:pt idx="32">
                        <c:v>8.3708416637506215E-4</c:v>
                      </c:pt>
                      <c:pt idx="33">
                        <c:v>8.6460582428099985E-4</c:v>
                      </c:pt>
                      <c:pt idx="34">
                        <c:v>8.9260731772279969E-4</c:v>
                      </c:pt>
                      <c:pt idx="35">
                        <c:v>9.2108191244647019E-4</c:v>
                      </c:pt>
                      <c:pt idx="36">
                        <c:v>9.5002237393069871E-4</c:v>
                      </c:pt>
                      <c:pt idx="37">
                        <c:v>9.7942097395443007E-4</c:v>
                      </c:pt>
                      <c:pt idx="38">
                        <c:v>1.0092694979661231E-3</c:v>
                      </c:pt>
                      <c:pt idx="39">
                        <c:v>1.0395592532330576E-3</c:v>
                      </c:pt>
                      <c:pt idx="40">
                        <c:v>1.0702810777472995E-3</c:v>
                      </c:pt>
                      <c:pt idx="41">
                        <c:v>1.10142534986365E-3</c:v>
                      </c:pt>
                      <c:pt idx="42">
                        <c:v>1.1329819986431852E-3</c:v>
                      </c:pt>
                      <c:pt idx="43">
                        <c:v>1.1649405148747372E-3</c:v>
                      </c:pt>
                      <c:pt idx="44">
                        <c:v>1.1972899627457783E-3</c:v>
                      </c:pt>
                      <c:pt idx="45">
                        <c:v>1.2300189921322852E-3</c:v>
                      </c:pt>
                      <c:pt idx="46">
                        <c:v>1.2631158514772507E-3</c:v>
                      </c:pt>
                      <c:pt idx="47">
                        <c:v>1.2965684012254495E-3</c:v>
                      </c:pt>
                      <c:pt idx="48">
                        <c:v>1.3303641277822278E-3</c:v>
                      </c:pt>
                      <c:pt idx="49">
                        <c:v>1.3644901579630685E-3</c:v>
                      </c:pt>
                      <c:pt idx="50">
                        <c:v>1.3989332738997028E-3</c:v>
                      </c:pt>
                      <c:pt idx="51">
                        <c:v>1.4336799283691578E-3</c:v>
                      </c:pt>
                      <c:pt idx="52">
                        <c:v>1.4687162605104627E-3</c:v>
                      </c:pt>
                      <c:pt idx="53">
                        <c:v>1.5040281118945925E-3</c:v>
                      </c:pt>
                      <c:pt idx="54">
                        <c:v>1.5396010429126901E-3</c:v>
                      </c:pt>
                      <c:pt idx="55">
                        <c:v>1.5754203494470708E-3</c:v>
                      </c:pt>
                      <c:pt idx="56">
                        <c:v>1.6114710797907818E-3</c:v>
                      </c:pt>
                      <c:pt idx="57">
                        <c:v>1.6477380517801799E-3</c:v>
                      </c:pt>
                      <c:pt idx="58">
                        <c:v>1.6842058701064125E-3</c:v>
                      </c:pt>
                      <c:pt idx="59">
                        <c:v>1.7208589437715965E-3</c:v>
                      </c:pt>
                      <c:pt idx="60">
                        <c:v>1.7576815036553285E-3</c:v>
                      </c:pt>
                      <c:pt idx="61">
                        <c:v>1.7946576201590019E-3</c:v>
                      </c:pt>
                      <c:pt idx="62">
                        <c:v>1.83177122089433E-3</c:v>
                      </c:pt>
                      <c:pt idx="63">
                        <c:v>1.8690061083844254E-3</c:v>
                      </c:pt>
                      <c:pt idx="64">
                        <c:v>1.906345977746022E-3</c:v>
                      </c:pt>
                      <c:pt idx="65">
                        <c:v>1.9437744343215324E-3</c:v>
                      </c:pt>
                      <c:pt idx="66">
                        <c:v>1.981275011231983E-3</c:v>
                      </c:pt>
                      <c:pt idx="67">
                        <c:v>2.0188311868208743E-3</c:v>
                      </c:pt>
                      <c:pt idx="68">
                        <c:v>2.0564264019614512E-3</c:v>
                      </c:pt>
                      <c:pt idx="69">
                        <c:v>2.0940440772002447E-3</c:v>
                      </c:pt>
                      <c:pt idx="70">
                        <c:v>2.1316676297101016E-3</c:v>
                      </c:pt>
                      <c:pt idx="71">
                        <c:v>2.1692804900285828E-3</c:v>
                      </c:pt>
                      <c:pt idx="72">
                        <c:v>2.2068661185566593E-3</c:v>
                      </c:pt>
                      <c:pt idx="73">
                        <c:v>2.2444080217953839E-3</c:v>
                      </c:pt>
                      <c:pt idx="74">
                        <c:v>2.2818897682987038E-3</c:v>
                      </c:pt>
                      <c:pt idx="75">
                        <c:v>2.3192950043209918E-3</c:v>
                      </c:pt>
                      <c:pt idx="76">
                        <c:v>2.3566074691408053E-3</c:v>
                      </c:pt>
                      <c:pt idx="77">
                        <c:v>2.3938110100413666E-3</c:v>
                      </c:pt>
                      <c:pt idx="78">
                        <c:v>2.4308895969311758E-3</c:v>
                      </c:pt>
                      <c:pt idx="79">
                        <c:v>2.4678273365887162E-3</c:v>
                      </c:pt>
                      <c:pt idx="80">
                        <c:v>2.5046084865155542E-3</c:v>
                      </c:pt>
                      <c:pt idx="81">
                        <c:v>2.5412174683852608E-3</c:v>
                      </c:pt>
                      <c:pt idx="82">
                        <c:v>2.5776388810743456E-3</c:v>
                      </c:pt>
                      <c:pt idx="83">
                        <c:v>2.6138575132647131E-3</c:v>
                      </c:pt>
                      <c:pt idx="84">
                        <c:v>2.6498583556065253E-3</c:v>
                      </c:pt>
                      <c:pt idx="85">
                        <c:v>2.6856266124334022E-3</c:v>
                      </c:pt>
                      <c:pt idx="86">
                        <c:v>2.7211477130202472E-3</c:v>
                      </c:pt>
                      <c:pt idx="87">
                        <c:v>2.756407322378323E-3</c:v>
                      </c:pt>
                      <c:pt idx="88">
                        <c:v>2.7913913515807309E-3</c:v>
                      </c:pt>
                      <c:pt idx="89">
                        <c:v>2.8260859676133908E-3</c:v>
                      </c:pt>
                      <c:pt idx="90">
                        <c:v>2.8604776027486632E-3</c:v>
                      </c:pt>
                      <c:pt idx="91">
                        <c:v>2.8945529634370032E-3</c:v>
                      </c:pt>
                      <c:pt idx="92">
                        <c:v>2.9282990387164945E-3</c:v>
                      </c:pt>
                      <c:pt idx="93">
                        <c:v>2.9617031081382887E-3</c:v>
                      </c:pt>
                      <c:pt idx="94">
                        <c:v>2.9947527492078904E-3</c:v>
                      </c:pt>
                      <c:pt idx="95">
                        <c:v>3.0274358443441425E-3</c:v>
                      </c:pt>
                      <c:pt idx="96">
                        <c:v>3.0597405873557335E-3</c:v>
                      </c:pt>
                      <c:pt idx="97">
                        <c:v>3.091655489439515E-3</c:v>
                      </c:pt>
                      <c:pt idx="98">
                        <c:v>3.1231693847028367E-3</c:v>
                      </c:pt>
                      <c:pt idx="99">
                        <c:v>3.1542714352138365E-3</c:v>
                      </c:pt>
                      <c:pt idx="100">
                        <c:v>3.1849511355854757E-3</c:v>
                      </c:pt>
                      <c:pt idx="101">
                        <c:v>3.2151983170967428E-3</c:v>
                      </c:pt>
                      <c:pt idx="102">
                        <c:v>3.2450031513589191E-3</c:v>
                      </c:pt>
                      <c:pt idx="103">
                        <c:v>3.2743561535324025E-3</c:v>
                      </c:pt>
                      <c:pt idx="104">
                        <c:v>3.3032481851012008E-3</c:v>
                      </c:pt>
                      <c:pt idx="105">
                        <c:v>3.3316704562139274E-3</c:v>
                      </c:pt>
                      <c:pt idx="106">
                        <c:v>3.3596145275974244E-3</c:v>
                      </c:pt>
                      <c:pt idx="107">
                        <c:v>3.3870723120536729E-3</c:v>
                      </c:pt>
                      <c:pt idx="108">
                        <c:v>3.4140360755478632E-3</c:v>
                      </c:pt>
                      <c:pt idx="109">
                        <c:v>3.4404984378970413E-3</c:v>
                      </c:pt>
                      <c:pt idx="110">
                        <c:v>3.4664523730703286E-3</c:v>
                      </c:pt>
                      <c:pt idx="111">
                        <c:v>3.4918912091087169E-3</c:v>
                      </c:pt>
                      <c:pt idx="112">
                        <c:v>3.5168086276769414E-3</c:v>
                      </c:pt>
                      <c:pt idx="113">
                        <c:v>3.5411986632568966E-3</c:v>
                      </c:pt>
                      <c:pt idx="114">
                        <c:v>3.5650557019934661E-3</c:v>
                      </c:pt>
                      <c:pt idx="115">
                        <c:v>3.5883744802051166E-3</c:v>
                      </c:pt>
                      <c:pt idx="116">
                        <c:v>3.6111500825683073E-3</c:v>
                      </c:pt>
                      <c:pt idx="117">
                        <c:v>3.6333779399893335E-3</c:v>
                      </c:pt>
                      <c:pt idx="118">
                        <c:v>3.6550538271738616E-3</c:v>
                      </c:pt>
                      <c:pt idx="119">
                        <c:v>3.6761738599057382E-3</c:v>
                      </c:pt>
                      <c:pt idx="120">
                        <c:v>3.6967344920480587E-3</c:v>
                      </c:pt>
                      <c:pt idx="121">
                        <c:v>3.7167325122759338E-3</c:v>
                      </c:pt>
                      <c:pt idx="122">
                        <c:v>3.7361650405549414E-3</c:v>
                      </c:pt>
                      <c:pt idx="123">
                        <c:v>3.7550295243757156E-3</c:v>
                      </c:pt>
                      <c:pt idx="124">
                        <c:v>3.7733237347563112E-3</c:v>
                      </c:pt>
                      <c:pt idx="125">
                        <c:v>3.7910457620253771E-3</c:v>
                      </c:pt>
                      <c:pt idx="126">
                        <c:v>3.8081940113953517E-3</c:v>
                      </c:pt>
                      <c:pt idx="127">
                        <c:v>3.8247671983395143E-3</c:v>
                      </c:pt>
                      <c:pt idx="128">
                        <c:v>3.8407643437829656E-3</c:v>
                      </c:pt>
                      <c:pt idx="129">
                        <c:v>3.8561847691187868E-3</c:v>
                      </c:pt>
                      <c:pt idx="130">
                        <c:v>3.8710280910618997E-3</c:v>
                      </c:pt>
                      <c:pt idx="131">
                        <c:v>3.8852942163492125E-3</c:v>
                      </c:pt>
                      <c:pt idx="132">
                        <c:v>3.8989833362992866E-3</c:v>
                      </c:pt>
                      <c:pt idx="133">
                        <c:v>3.9120959212408119E-3</c:v>
                      </c:pt>
                      <c:pt idx="134">
                        <c:v>3.9246327148203487E-3</c:v>
                      </c:pt>
                      <c:pt idx="135">
                        <c:v>3.9365947282010132E-3</c:v>
                      </c:pt>
                      <c:pt idx="136">
                        <c:v>3.9479832341597241E-3</c:v>
                      </c:pt>
                      <c:pt idx="137">
                        <c:v>3.958799761095322E-3</c:v>
                      </c:pt>
                      <c:pt idx="138">
                        <c:v>3.9690460869557806E-3</c:v>
                      </c:pt>
                      <c:pt idx="139">
                        <c:v>3.9787242330939204E-3</c:v>
                      </c:pt>
                      <c:pt idx="140">
                        <c:v>3.9878364580621878E-3</c:v>
                      </c:pt>
                      <c:pt idx="141">
                        <c:v>3.9963852513529661E-3</c:v>
                      </c:pt>
                      <c:pt idx="142">
                        <c:v>4.0043733270955532E-3</c:v>
                      </c:pt>
                      <c:pt idx="143">
                        <c:v>4.0118036177168191E-3</c:v>
                      </c:pt>
                      <c:pt idx="144">
                        <c:v>4.0186792675737243E-3</c:v>
                      </c:pt>
                      <c:pt idx="145">
                        <c:v>4.0250036265670058E-3</c:v>
                      </c:pt>
                      <c:pt idx="146">
                        <c:v>4.0307802437412159E-3</c:v>
                      </c:pt>
                      <c:pt idx="147">
                        <c:v>4.0360128608809848E-3</c:v>
                      </c:pt>
                      <c:pt idx="148">
                        <c:v>4.0407054061092091E-3</c:v>
                      </c:pt>
                      <c:pt idx="149">
                        <c:v>4.0448619874940304E-3</c:v>
                      </c:pt>
                      <c:pt idx="150">
                        <c:v>4.0484868866726342E-3</c:v>
                      </c:pt>
                      <c:pt idx="151">
                        <c:v>4.0515845524957024E-3</c:v>
                      </c:pt>
                      <c:pt idx="152">
                        <c:v>4.0541595947010964E-3</c:v>
                      </c:pt>
                      <c:pt idx="153">
                        <c:v>4.0562167776211598E-3</c:v>
                      </c:pt>
                      <c:pt idx="154">
                        <c:v>4.0577610139291963E-3</c:v>
                      </c:pt>
                      <c:pt idx="155">
                        <c:v>4.0587973584318522E-3</c:v>
                      </c:pt>
                      <c:pt idx="156">
                        <c:v>4.0593310019099351E-3</c:v>
                      </c:pt>
                      <c:pt idx="157">
                        <c:v>4.0593672650149955E-3</c:v>
                      </c:pt>
                      <c:pt idx="158">
                        <c:v>4.0589115922247503E-3</c:v>
                      </c:pt>
                      <c:pt idx="159">
                        <c:v>4.0579695458616881E-3</c:v>
                      </c:pt>
                      <c:pt idx="160">
                        <c:v>4.0565468001803242E-3</c:v>
                      </c:pt>
                      <c:pt idx="161">
                        <c:v>4.054649135524507E-3</c:v>
                      </c:pt>
                      <c:pt idx="162">
                        <c:v>4.0522824325603009E-3</c:v>
                      </c:pt>
                      <c:pt idx="163">
                        <c:v>4.0494526665883959E-3</c:v>
                      </c:pt>
                      <c:pt idx="164">
                        <c:v>4.046165901935077E-3</c:v>
                      </c:pt>
                      <c:pt idx="165">
                        <c:v>4.0424282864317375E-3</c:v>
                      </c:pt>
                      <c:pt idx="166">
                        <c:v>4.0382460459771567E-3</c:v>
                      </c:pt>
                      <c:pt idx="167">
                        <c:v>4.0336254791930246E-3</c:v>
                      </c:pt>
                      <c:pt idx="168">
                        <c:v>4.0285729521699872E-3</c:v>
                      </c:pt>
                      <c:pt idx="169">
                        <c:v>4.0230948933063192E-3</c:v>
                      </c:pt>
                      <c:pt idx="170">
                        <c:v>4.0171977882461482E-3</c:v>
                      </c:pt>
                      <c:pt idx="171">
                        <c:v>4.0108881749110793E-3</c:v>
                      </c:pt>
                      <c:pt idx="172">
                        <c:v>4.004172638634642E-3</c:v>
                      </c:pt>
                      <c:pt idx="173">
                        <c:v>3.997057807395901E-3</c:v>
                      </c:pt>
                      <c:pt idx="174">
                        <c:v>3.9895503471534637E-3</c:v>
                      </c:pt>
                      <c:pt idx="175">
                        <c:v>3.9816569572858722E-3</c:v>
                      </c:pt>
                      <c:pt idx="176">
                        <c:v>3.973384366131455E-3</c:v>
                      </c:pt>
                      <c:pt idx="177">
                        <c:v>3.9647393266361618E-3</c:v>
                      </c:pt>
                      <c:pt idx="178">
                        <c:v>3.9557286121049825E-3</c:v>
                      </c:pt>
                      <c:pt idx="179">
                        <c:v>3.9463590120574106E-3</c:v>
                      </c:pt>
                      <c:pt idx="180">
                        <c:v>3.9366373281921625E-3</c:v>
                      </c:pt>
                      <c:pt idx="181">
                        <c:v>3.9265703704535809E-3</c:v>
                      </c:pt>
                      <c:pt idx="182">
                        <c:v>3.9161649532074979E-3</c:v>
                      </c:pt>
                      <c:pt idx="183">
                        <c:v>3.9054278915215497E-3</c:v>
                      </c:pt>
                      <c:pt idx="184">
                        <c:v>3.8943659975497766E-3</c:v>
                      </c:pt>
                      <c:pt idx="185">
                        <c:v>3.8829860770260589E-3</c:v>
                      </c:pt>
                      <c:pt idx="186">
                        <c:v>3.8712949258583409E-3</c:v>
                      </c:pt>
                      <c:pt idx="187">
                        <c:v>3.8592993268307713E-3</c:v>
                      </c:pt>
                      <c:pt idx="188">
                        <c:v>3.8470060464082874E-3</c:v>
                      </c:pt>
                      <c:pt idx="189">
                        <c:v>3.8344218316429869E-3</c:v>
                      </c:pt>
                      <c:pt idx="190">
                        <c:v>3.8215534071862969E-3</c:v>
                      </c:pt>
                      <c:pt idx="191">
                        <c:v>3.8084074723985532E-3</c:v>
                      </c:pt>
                      <c:pt idx="192">
                        <c:v>3.7949906985625653E-3</c:v>
                      </c:pt>
                      <c:pt idx="193">
                        <c:v>3.7813097261954055E-3</c:v>
                      </c:pt>
                      <c:pt idx="194">
                        <c:v>3.767371162457343E-3</c:v>
                      </c:pt>
                      <c:pt idx="195">
                        <c:v>3.7531815786615319E-3</c:v>
                      </c:pt>
                      <c:pt idx="196">
                        <c:v>3.7387475078758396E-3</c:v>
                      </c:pt>
                      <c:pt idx="197">
                        <c:v>3.7240754426229737E-3</c:v>
                      </c:pt>
                      <c:pt idx="198">
                        <c:v>3.7091718326728905E-3</c:v>
                      </c:pt>
                      <c:pt idx="199">
                        <c:v>3.6940430829261977E-3</c:v>
                      </c:pt>
                      <c:pt idx="200">
                        <c:v>3.6786955513917665E-3</c:v>
                      </c:pt>
                      <c:pt idx="201">
                        <c:v>3.6631355472498774E-3</c:v>
                      </c:pt>
                      <c:pt idx="202">
                        <c:v>3.6473693290066888E-3</c:v>
                      </c:pt>
                      <c:pt idx="203">
                        <c:v>3.6314031027339178E-3</c:v>
                      </c:pt>
                      <c:pt idx="204">
                        <c:v>3.6152430203922454E-3</c:v>
                      </c:pt>
                      <c:pt idx="205">
                        <c:v>3.5988951782414277E-3</c:v>
                      </c:pt>
                      <c:pt idx="206">
                        <c:v>3.5823656153284333E-3</c:v>
                      </c:pt>
                      <c:pt idx="207">
                        <c:v>3.5656603120591008E-3</c:v>
                      </c:pt>
                      <c:pt idx="208">
                        <c:v>3.5487851888472053E-3</c:v>
                      </c:pt>
                      <c:pt idx="209">
                        <c:v>3.5317461048393391E-3</c:v>
                      </c:pt>
                      <c:pt idx="210">
                        <c:v>3.5145488567183943E-3</c:v>
                      </c:pt>
                      <c:pt idx="211">
                        <c:v>3.4971991775770593E-3</c:v>
                      </c:pt>
                      <c:pt idx="212">
                        <c:v>3.4797027358665993E-3</c:v>
                      </c:pt>
                      <c:pt idx="213">
                        <c:v>3.4620651344148662E-3</c:v>
                      </c:pt>
                      <c:pt idx="214">
                        <c:v>3.4442919095118985E-3</c:v>
                      </c:pt>
                      <c:pt idx="215">
                        <c:v>3.426388530065775E-3</c:v>
                      </c:pt>
                      <c:pt idx="216">
                        <c:v>3.4083603968202854E-3</c:v>
                      </c:pt>
                      <c:pt idx="217">
                        <c:v>3.3902128416395103E-3</c:v>
                      </c:pt>
                      <c:pt idx="218">
                        <c:v>3.3719511268533653E-3</c:v>
                      </c:pt>
                      <c:pt idx="219">
                        <c:v>3.3535804446625074E-3</c:v>
                      </c:pt>
                      <c:pt idx="220">
                        <c:v>3.3351059166051413E-3</c:v>
                      </c:pt>
                      <c:pt idx="221">
                        <c:v>3.3165325930775229E-3</c:v>
                      </c:pt>
                      <c:pt idx="222">
                        <c:v>3.2978654529131225E-3</c:v>
                      </c:pt>
                      <c:pt idx="223">
                        <c:v>3.2791094030146218E-3</c:v>
                      </c:pt>
                      <c:pt idx="224">
                        <c:v>3.2602692780372366E-3</c:v>
                      </c:pt>
                      <c:pt idx="225">
                        <c:v>3.2413498401258362E-3</c:v>
                      </c:pt>
                      <c:pt idx="226">
                        <c:v>3.2223557786978984E-3</c:v>
                      </c:pt>
                      <c:pt idx="227">
                        <c:v>3.2032917102771479E-3</c:v>
                      </c:pt>
                      <c:pt idx="228">
                        <c:v>3.1841621783722735E-3</c:v>
                      </c:pt>
                      <c:pt idx="229">
                        <c:v>3.1649716533992613E-3</c:v>
                      </c:pt>
                      <c:pt idx="230">
                        <c:v>3.1457245326498161E-3</c:v>
                      </c:pt>
                      <c:pt idx="231">
                        <c:v>3.126425140298171E-3</c:v>
                      </c:pt>
                      <c:pt idx="232">
                        <c:v>3.1070777274510497E-3</c:v>
                      </c:pt>
                      <c:pt idx="233">
                        <c:v>3.0876864722353854E-3</c:v>
                      </c:pt>
                      <c:pt idx="234">
                        <c:v>3.0682554799224622E-3</c:v>
                      </c:pt>
                      <c:pt idx="235">
                        <c:v>3.0487887830909026E-3</c:v>
                      </c:pt>
                      <c:pt idx="236">
                        <c:v>3.0292903418211265E-3</c:v>
                      </c:pt>
                      <c:pt idx="237">
                        <c:v>3.0097640439259573E-3</c:v>
                      </c:pt>
                      <c:pt idx="238">
                        <c:v>2.9902137052122235E-3</c:v>
                      </c:pt>
                      <c:pt idx="239">
                        <c:v>2.9706430697721163E-3</c:v>
                      </c:pt>
                      <c:pt idx="240">
                        <c:v>2.9510558103067594E-3</c:v>
                      </c:pt>
                      <c:pt idx="241">
                        <c:v>2.9314555284748883E-3</c:v>
                      </c:pt>
                      <c:pt idx="242">
                        <c:v>2.9118457552712771E-3</c:v>
                      </c:pt>
                      <c:pt idx="243">
                        <c:v>2.8922299514299817E-3</c:v>
                      </c:pt>
                      <c:pt idx="244">
                        <c:v>2.8726115078513024E-3</c:v>
                      </c:pt>
                      <c:pt idx="245">
                        <c:v>2.8529937460549074E-3</c:v>
                      </c:pt>
                      <c:pt idx="246">
                        <c:v>2.8333799186523465E-3</c:v>
                      </c:pt>
                      <c:pt idx="247">
                        <c:v>2.8137732098435144E-3</c:v>
                      </c:pt>
                      <c:pt idx="248">
                        <c:v>2.7941767359323882E-3</c:v>
                      </c:pt>
                      <c:pt idx="249">
                        <c:v>2.77459354586106E-3</c:v>
                      </c:pt>
                      <c:pt idx="250">
                        <c:v>2.7550266217645199E-3</c:v>
                      </c:pt>
                      <c:pt idx="251">
                        <c:v>2.7354788795397253E-3</c:v>
                      </c:pt>
                      <c:pt idx="252">
                        <c:v>2.7159531694334539E-3</c:v>
                      </c:pt>
                      <c:pt idx="253">
                        <c:v>2.6964522766445144E-3</c:v>
                      </c:pt>
                      <c:pt idx="254">
                        <c:v>2.6769789219394553E-3</c:v>
                      </c:pt>
                      <c:pt idx="255">
                        <c:v>2.6575357622842274E-3</c:v>
                      </c:pt>
                      <c:pt idx="256">
                        <c:v>2.6381253914856545E-3</c:v>
                      </c:pt>
                      <c:pt idx="257">
                        <c:v>2.6187503408471383E-3</c:v>
                      </c:pt>
                      <c:pt idx="258">
                        <c:v>2.5994130798344104E-3</c:v>
                      </c:pt>
                      <c:pt idx="259">
                        <c:v>2.5801160167505939E-3</c:v>
                      </c:pt>
                      <c:pt idx="260">
                        <c:v>2.5608614994230262E-3</c:v>
                      </c:pt>
                      <c:pt idx="261">
                        <c:v>2.5416518158960103E-3</c:v>
                      </c:pt>
                      <c:pt idx="262">
                        <c:v>2.5224891951338316E-3</c:v>
                      </c:pt>
                      <c:pt idx="263">
                        <c:v>2.5033758077301071E-3</c:v>
                      </c:pt>
                      <c:pt idx="264">
                        <c:v>2.4843137666228274E-3</c:v>
                      </c:pt>
                      <c:pt idx="265">
                        <c:v>2.4653051278175392E-3</c:v>
                      </c:pt>
                      <c:pt idx="266">
                        <c:v>2.4463518911131375E-3</c:v>
                      </c:pt>
                      <c:pt idx="267">
                        <c:v>2.4274560008345197E-3</c:v>
                      </c:pt>
                      <c:pt idx="268">
                        <c:v>2.4086193465683915E-3</c:v>
                      </c:pt>
                      <c:pt idx="269">
                        <c:v>2.389843763901701E-3</c:v>
                      </c:pt>
                      <c:pt idx="270">
                        <c:v>2.3711310351651272E-3</c:v>
                      </c:pt>
                      <c:pt idx="271">
                        <c:v>2.3524828901763635E-3</c:v>
                      </c:pt>
                      <c:pt idx="272">
                        <c:v>2.333901006987397E-3</c:v>
                      </c:pt>
                      <c:pt idx="273">
                        <c:v>2.3153870126322584E-3</c:v>
                      </c:pt>
                      <c:pt idx="274">
                        <c:v>2.2969424838748271E-3</c:v>
                      </c:pt>
                      <c:pt idx="275">
                        <c:v>2.2785689479590926E-3</c:v>
                      </c:pt>
                      <c:pt idx="276">
                        <c:v>2.2602678833568974E-3</c:v>
                      </c:pt>
                      <c:pt idx="277">
                        <c:v>2.2420407205172503E-3</c:v>
                      </c:pt>
                      <c:pt idx="278">
                        <c:v>2.2238888426139082E-3</c:v>
                      </c:pt>
                      <c:pt idx="279">
                        <c:v>2.2058135862908909E-3</c:v>
                      </c:pt>
                      <c:pt idx="280">
                        <c:v>2.1878162424082974E-3</c:v>
                      </c:pt>
                      <c:pt idx="281">
                        <c:v>2.1698980567837157E-3</c:v>
                      </c:pt>
                      <c:pt idx="282">
                        <c:v>2.1520602309332113E-3</c:v>
                      </c:pt>
                      <c:pt idx="283">
                        <c:v>2.1343039228088E-3</c:v>
                      </c:pt>
                      <c:pt idx="284">
                        <c:v>2.1166302475321233E-3</c:v>
                      </c:pt>
                      <c:pt idx="285">
                        <c:v>2.0990402781266813E-3</c:v>
                      </c:pt>
                      <c:pt idx="286">
                        <c:v>2.0815350462441515E-3</c:v>
                      </c:pt>
                      <c:pt idx="287">
                        <c:v>2.064115542888682E-3</c:v>
                      </c:pt>
                      <c:pt idx="288">
                        <c:v>2.046782719136235E-3</c:v>
                      </c:pt>
                      <c:pt idx="289">
                        <c:v>2.0295374868487875E-3</c:v>
                      </c:pt>
                      <c:pt idx="290">
                        <c:v>2.0123807193856789E-3</c:v>
                      </c:pt>
                      <c:pt idx="291">
                        <c:v>1.9953132523078836E-3</c:v>
                      </c:pt>
                      <c:pt idx="292">
                        <c:v>1.97833588407899E-3</c:v>
                      </c:pt>
                      <c:pt idx="293">
                        <c:v>1.9614493767601236E-3</c:v>
                      </c:pt>
                      <c:pt idx="294">
                        <c:v>1.9446544566986872E-3</c:v>
                      </c:pt>
                      <c:pt idx="295">
                        <c:v>1.9279518152131546E-3</c:v>
                      </c:pt>
                      <c:pt idx="296">
                        <c:v>1.9113421092699274E-3</c:v>
                      </c:pt>
                      <c:pt idx="297">
                        <c:v>1.8948259621559124E-3</c:v>
                      </c:pt>
                      <c:pt idx="298">
                        <c:v>1.8784039641442309E-3</c:v>
                      </c:pt>
                      <c:pt idx="299">
                        <c:v>1.8620766731529666E-3</c:v>
                      </c:pt>
                      <c:pt idx="300">
                        <c:v>1.8458446153991586E-3</c:v>
                      </c:pt>
                      <c:pt idx="301">
                        <c:v>1.8297082860442317E-3</c:v>
                      </c:pt>
                      <c:pt idx="302">
                        <c:v>1.8136681498344301E-3</c:v>
                      </c:pt>
                      <c:pt idx="303">
                        <c:v>1.7977246417338018E-3</c:v>
                      </c:pt>
                      <c:pt idx="304">
                        <c:v>1.7818781675496944E-3</c:v>
                      </c:pt>
                      <c:pt idx="305">
                        <c:v>1.7661291045528904E-3</c:v>
                      </c:pt>
                      <c:pt idx="306">
                        <c:v>1.7504778020888019E-3</c:v>
                      </c:pt>
                      <c:pt idx="307">
                        <c:v>1.7349245821831497E-3</c:v>
                      </c:pt>
                      <c:pt idx="308">
                        <c:v>1.719469740139825E-3</c:v>
                      </c:pt>
                      <c:pt idx="309">
                        <c:v>1.7041135451309258E-3</c:v>
                      </c:pt>
                      <c:pt idx="310">
                        <c:v>1.6888562407810371E-3</c:v>
                      </c:pt>
                      <c:pt idx="311">
                        <c:v>1.6736980457423627E-3</c:v>
                      </c:pt>
                      <c:pt idx="312">
                        <c:v>1.658639154264013E-3</c:v>
                      </c:pt>
                      <c:pt idx="313">
                        <c:v>1.6436797367532761E-3</c:v>
                      </c:pt>
                      <c:pt idx="314">
                        <c:v>1.6288199403288949E-3</c:v>
                      </c:pt>
                      <c:pt idx="315">
                        <c:v>1.6140598893683619E-3</c:v>
                      </c:pt>
                      <c:pt idx="316">
                        <c:v>1.5993996860459987E-3</c:v>
                      </c:pt>
                      <c:pt idx="317">
                        <c:v>1.5848394108650243E-3</c:v>
                      </c:pt>
                      <c:pt idx="318">
                        <c:v>1.5703791231815518E-3</c:v>
                      </c:pt>
                      <c:pt idx="319">
                        <c:v>1.5560188617205557E-3</c:v>
                      </c:pt>
                      <c:pt idx="320">
                        <c:v>1.5417586450857613E-3</c:v>
                      </c:pt>
                      <c:pt idx="321">
                        <c:v>1.5275984722603942E-3</c:v>
                      </c:pt>
                      <c:pt idx="322">
                        <c:v>1.5135383231019144E-3</c:v>
                      </c:pt>
                      <c:pt idx="323">
                        <c:v>1.4995781588283163E-3</c:v>
                      </c:pt>
                      <c:pt idx="324">
                        <c:v>1.4857179224979768E-3</c:v>
                      </c:pt>
                      <c:pt idx="325">
                        <c:v>1.4719575394804526E-3</c:v>
                      </c:pt>
                      <c:pt idx="326">
                        <c:v>1.4582969179220361E-3</c:v>
                      </c:pt>
                      <c:pt idx="327">
                        <c:v>1.4447359492023644E-3</c:v>
                      </c:pt>
                      <c:pt idx="328">
                        <c:v>1.4312745083842593E-3</c:v>
                      </c:pt>
                      <c:pt idx="329">
                        <c:v>1.4179124546567943E-3</c:v>
                      </c:pt>
                      <c:pt idx="330">
                        <c:v>1.4046496317696015E-3</c:v>
                      </c:pt>
                      <c:pt idx="331">
                        <c:v>1.391485868462015E-3</c:v>
                      </c:pt>
                      <c:pt idx="332">
                        <c:v>1.3784209788835387E-3</c:v>
                      </c:pt>
                      <c:pt idx="333">
                        <c:v>1.3654547630077211E-3</c:v>
                      </c:pt>
                      <c:pt idx="334">
                        <c:v>1.3525870070394534E-3</c:v>
                      </c:pt>
                      <c:pt idx="335">
                        <c:v>1.3398174838138062E-3</c:v>
                      </c:pt>
                      <c:pt idx="336">
                        <c:v>1.3271459531898578E-3</c:v>
                      </c:pt>
                      <c:pt idx="337">
                        <c:v>1.31457216243616E-3</c:v>
                      </c:pt>
                      <c:pt idx="338">
                        <c:v>1.3020958466098578E-3</c:v>
                      </c:pt>
                      <c:pt idx="339">
                        <c:v>1.2897167289294775E-3</c:v>
                      </c:pt>
                      <c:pt idx="340">
                        <c:v>1.2774345211396068E-3</c:v>
                      </c:pt>
                      <c:pt idx="341">
                        <c:v>1.2652489238707599E-3</c:v>
                      </c:pt>
                      <c:pt idx="342">
                        <c:v>1.253159626991253E-3</c:v>
                      </c:pt>
                      <c:pt idx="343">
                        <c:v>1.2411663099530094E-3</c:v>
                      </c:pt>
                      <c:pt idx="344">
                        <c:v>1.2292686421313285E-3</c:v>
                      </c:pt>
                      <c:pt idx="345">
                        <c:v>1.2174662831569258E-3</c:v>
                      </c:pt>
                      <c:pt idx="346">
                        <c:v>1.2057588832434E-3</c:v>
                      </c:pt>
                      <c:pt idx="347">
                        <c:v>1.1941460835071011E-3</c:v>
                      </c:pt>
                      <c:pt idx="348">
                        <c:v>1.1826275162812444E-3</c:v>
                      </c:pt>
                      <c:pt idx="349">
                        <c:v>1.171202805424304E-3</c:v>
                      </c:pt>
                      <c:pt idx="350">
                        <c:v>1.1598715666210888E-3</c:v>
                      </c:pt>
                    </c:numCache>
                  </c:numRef>
                </c:yVal>
                <c:smooth val="1"/>
                <c:extLst>
                  <c:ext xmlns:c16="http://schemas.microsoft.com/office/drawing/2014/chart" uri="{C3380CC4-5D6E-409C-BE32-E72D297353CC}">
                    <c16:uniqueId val="{00000001-E75C-4C02-98B3-407498D8BF6D}"/>
                  </c:ext>
                </c:extLst>
              </c15:ser>
            </c15:filteredScatterSeries>
          </c:ext>
        </c:extLst>
      </c:scatterChart>
      <c:valAx>
        <c:axId val="206762195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11145231"/>
        <c:crosses val="autoZero"/>
        <c:crossBetween val="midCat"/>
      </c:valAx>
      <c:valAx>
        <c:axId val="181114523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67621951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Area</a:t>
            </a:r>
            <a:r>
              <a:rPr lang="en-US" baseline="0"/>
              <a:t> comparison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Fit</c:v>
          </c:tx>
          <c:spPr>
            <a:gradFill rotWithShape="1">
              <a:gsLst>
                <a:gs pos="0">
                  <a:schemeClr val="accent1"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/>
          </c:spPr>
          <c:invertIfNegative val="0"/>
          <c:val>
            <c:numRef>
              <c:f>Distribution!$I$4:$I$11</c:f>
              <c:numCache>
                <c:formatCode>0.00%</c:formatCode>
                <c:ptCount val="8"/>
                <c:pt idx="0">
                  <c:v>1.3469298434108917E-2</c:v>
                </c:pt>
                <c:pt idx="1">
                  <c:v>2.1238681085823569E-2</c:v>
                </c:pt>
                <c:pt idx="2">
                  <c:v>0.11460490677544719</c:v>
                </c:pt>
                <c:pt idx="3">
                  <c:v>0.1861797512754774</c:v>
                </c:pt>
                <c:pt idx="4">
                  <c:v>0.35942401078833525</c:v>
                </c:pt>
                <c:pt idx="5">
                  <c:v>0.1147529770720167</c:v>
                </c:pt>
                <c:pt idx="6">
                  <c:v>7.4458123634968509E-2</c:v>
                </c:pt>
                <c:pt idx="7">
                  <c:v>0.11587225093382247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A523-45D4-B0BC-38A45D740FEC}"/>
            </c:ext>
          </c:extLst>
        </c:ser>
        <c:ser>
          <c:idx val="1"/>
          <c:order val="1"/>
          <c:tx>
            <c:v>Exp</c:v>
          </c:tx>
          <c:spPr>
            <a:gradFill rotWithShape="1">
              <a:gsLst>
                <a:gs pos="0">
                  <a:schemeClr val="accent2">
                    <a:lumMod val="110000"/>
                    <a:satMod val="105000"/>
                    <a:tint val="67000"/>
                  </a:schemeClr>
                </a:gs>
                <a:gs pos="50000">
                  <a:schemeClr val="accent2">
                    <a:lumMod val="105000"/>
                    <a:satMod val="103000"/>
                    <a:tint val="73000"/>
                  </a:schemeClr>
                </a:gs>
                <a:gs pos="100000">
                  <a:schemeClr val="accent2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2">
                  <a:shade val="95000"/>
                </a:schemeClr>
              </a:solidFill>
              <a:round/>
            </a:ln>
            <a:effectLst/>
          </c:spPr>
          <c:invertIfNegative val="0"/>
          <c:val>
            <c:numRef>
              <c:f>Distribution!$J$4:$J$11</c:f>
              <c:numCache>
                <c:formatCode>0.00%</c:formatCode>
                <c:ptCount val="8"/>
                <c:pt idx="0">
                  <c:v>2.07E-2</c:v>
                </c:pt>
                <c:pt idx="1">
                  <c:v>2.1700000000000001E-2</c:v>
                </c:pt>
                <c:pt idx="2">
                  <c:v>0.12280000000000001</c:v>
                </c:pt>
                <c:pt idx="3">
                  <c:v>0.17230000000000001</c:v>
                </c:pt>
                <c:pt idx="4">
                  <c:v>0.37</c:v>
                </c:pt>
                <c:pt idx="5">
                  <c:v>0.11840000000000001</c:v>
                </c:pt>
                <c:pt idx="6">
                  <c:v>5.4399999999999997E-2</c:v>
                </c:pt>
                <c:pt idx="7">
                  <c:v>0.1197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523-45D4-B0BC-38A45D740F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2067621951"/>
        <c:axId val="1811145231"/>
      </c:barChart>
      <c:catAx>
        <c:axId val="206762195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11145231"/>
        <c:crosses val="autoZero"/>
        <c:auto val="1"/>
        <c:lblAlgn val="ctr"/>
        <c:lblOffset val="100"/>
        <c:noMultiLvlLbl val="0"/>
      </c:catAx>
      <c:valAx>
        <c:axId val="181114523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67621951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Probability Distribution Function Area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1"/>
          <c:order val="1"/>
          <c:tx>
            <c:v>Integral[f(Dp)]</c:v>
          </c:tx>
          <c:spPr>
            <a:solidFill>
              <a:srgbClr val="C00000"/>
            </a:solidFill>
            <a:ln>
              <a:noFill/>
            </a:ln>
            <a:effectLst/>
          </c:spPr>
          <c:cat>
            <c:numRef>
              <c:f>Distribution!$A$2:$A$354</c:f>
              <c:numCache>
                <c:formatCode>General</c:formatCode>
                <c:ptCount val="353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  <c:pt idx="41">
                  <c:v>4.0999999999999996</c:v>
                </c:pt>
                <c:pt idx="42">
                  <c:v>4.2</c:v>
                </c:pt>
                <c:pt idx="43">
                  <c:v>4.3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4.7</c:v>
                </c:pt>
                <c:pt idx="48">
                  <c:v>4.8</c:v>
                </c:pt>
                <c:pt idx="49">
                  <c:v>4.9000000000000004</c:v>
                </c:pt>
                <c:pt idx="50">
                  <c:v>5</c:v>
                </c:pt>
                <c:pt idx="51">
                  <c:v>5.0999999999999996</c:v>
                </c:pt>
                <c:pt idx="52">
                  <c:v>5.2</c:v>
                </c:pt>
                <c:pt idx="53">
                  <c:v>5.3</c:v>
                </c:pt>
                <c:pt idx="54">
                  <c:v>5.4</c:v>
                </c:pt>
                <c:pt idx="55">
                  <c:v>5.5</c:v>
                </c:pt>
                <c:pt idx="56">
                  <c:v>5.6</c:v>
                </c:pt>
                <c:pt idx="57">
                  <c:v>5.7</c:v>
                </c:pt>
                <c:pt idx="58">
                  <c:v>5.8</c:v>
                </c:pt>
                <c:pt idx="59">
                  <c:v>5.9</c:v>
                </c:pt>
                <c:pt idx="60">
                  <c:v>6</c:v>
                </c:pt>
                <c:pt idx="61">
                  <c:v>6.1</c:v>
                </c:pt>
                <c:pt idx="62">
                  <c:v>6.2</c:v>
                </c:pt>
                <c:pt idx="63">
                  <c:v>6.3</c:v>
                </c:pt>
                <c:pt idx="64">
                  <c:v>6.4</c:v>
                </c:pt>
                <c:pt idx="65">
                  <c:v>6.5</c:v>
                </c:pt>
                <c:pt idx="66">
                  <c:v>6.6</c:v>
                </c:pt>
                <c:pt idx="67">
                  <c:v>6.7</c:v>
                </c:pt>
                <c:pt idx="68">
                  <c:v>6.8</c:v>
                </c:pt>
                <c:pt idx="69">
                  <c:v>6.9</c:v>
                </c:pt>
                <c:pt idx="70">
                  <c:v>7</c:v>
                </c:pt>
                <c:pt idx="71">
                  <c:v>7.1</c:v>
                </c:pt>
                <c:pt idx="72">
                  <c:v>7.2</c:v>
                </c:pt>
                <c:pt idx="73">
                  <c:v>7.3</c:v>
                </c:pt>
                <c:pt idx="74">
                  <c:v>7.4</c:v>
                </c:pt>
                <c:pt idx="75">
                  <c:v>7.5</c:v>
                </c:pt>
                <c:pt idx="76">
                  <c:v>7.6</c:v>
                </c:pt>
                <c:pt idx="77">
                  <c:v>7.7</c:v>
                </c:pt>
                <c:pt idx="78">
                  <c:v>7.8</c:v>
                </c:pt>
                <c:pt idx="79">
                  <c:v>7.9</c:v>
                </c:pt>
                <c:pt idx="80">
                  <c:v>8</c:v>
                </c:pt>
                <c:pt idx="81">
                  <c:v>8.1</c:v>
                </c:pt>
                <c:pt idx="82">
                  <c:v>8.1999999999999993</c:v>
                </c:pt>
                <c:pt idx="83">
                  <c:v>8.3000000000000007</c:v>
                </c:pt>
                <c:pt idx="84">
                  <c:v>8.4</c:v>
                </c:pt>
                <c:pt idx="85">
                  <c:v>8.5</c:v>
                </c:pt>
                <c:pt idx="86">
                  <c:v>8.6</c:v>
                </c:pt>
                <c:pt idx="87">
                  <c:v>8.6999999999999993</c:v>
                </c:pt>
                <c:pt idx="88">
                  <c:v>8.8000000000000007</c:v>
                </c:pt>
                <c:pt idx="89">
                  <c:v>8.9</c:v>
                </c:pt>
                <c:pt idx="90">
                  <c:v>9</c:v>
                </c:pt>
                <c:pt idx="91">
                  <c:v>9.1</c:v>
                </c:pt>
                <c:pt idx="92">
                  <c:v>9.1999999999999993</c:v>
                </c:pt>
                <c:pt idx="93">
                  <c:v>9.3000000000000007</c:v>
                </c:pt>
                <c:pt idx="94">
                  <c:v>9.4</c:v>
                </c:pt>
                <c:pt idx="95">
                  <c:v>9.5</c:v>
                </c:pt>
                <c:pt idx="96">
                  <c:v>9.6</c:v>
                </c:pt>
                <c:pt idx="97">
                  <c:v>9.6999999999999993</c:v>
                </c:pt>
                <c:pt idx="98">
                  <c:v>9.8000000000000007</c:v>
                </c:pt>
                <c:pt idx="99">
                  <c:v>9.9</c:v>
                </c:pt>
                <c:pt idx="100">
                  <c:v>10</c:v>
                </c:pt>
                <c:pt idx="101">
                  <c:v>10.1</c:v>
                </c:pt>
                <c:pt idx="102">
                  <c:v>10.199999999999999</c:v>
                </c:pt>
                <c:pt idx="103">
                  <c:v>10.3</c:v>
                </c:pt>
                <c:pt idx="104">
                  <c:v>10.4</c:v>
                </c:pt>
                <c:pt idx="105">
                  <c:v>10.5</c:v>
                </c:pt>
                <c:pt idx="106">
                  <c:v>10.6</c:v>
                </c:pt>
                <c:pt idx="107">
                  <c:v>10.7</c:v>
                </c:pt>
                <c:pt idx="108">
                  <c:v>10.8</c:v>
                </c:pt>
                <c:pt idx="109">
                  <c:v>10.9</c:v>
                </c:pt>
                <c:pt idx="110">
                  <c:v>11</c:v>
                </c:pt>
                <c:pt idx="111">
                  <c:v>11.1</c:v>
                </c:pt>
                <c:pt idx="112">
                  <c:v>11.2</c:v>
                </c:pt>
                <c:pt idx="113">
                  <c:v>11.3</c:v>
                </c:pt>
                <c:pt idx="114">
                  <c:v>11.4</c:v>
                </c:pt>
                <c:pt idx="115">
                  <c:v>11.5</c:v>
                </c:pt>
                <c:pt idx="116">
                  <c:v>11.6</c:v>
                </c:pt>
                <c:pt idx="117">
                  <c:v>11.7</c:v>
                </c:pt>
                <c:pt idx="118">
                  <c:v>11.8</c:v>
                </c:pt>
                <c:pt idx="119">
                  <c:v>11.9</c:v>
                </c:pt>
                <c:pt idx="120">
                  <c:v>12</c:v>
                </c:pt>
                <c:pt idx="121">
                  <c:v>12.1</c:v>
                </c:pt>
                <c:pt idx="122">
                  <c:v>12.2</c:v>
                </c:pt>
                <c:pt idx="123">
                  <c:v>12.3</c:v>
                </c:pt>
                <c:pt idx="124">
                  <c:v>12.4</c:v>
                </c:pt>
                <c:pt idx="125">
                  <c:v>12.5</c:v>
                </c:pt>
                <c:pt idx="126">
                  <c:v>12.6</c:v>
                </c:pt>
                <c:pt idx="127">
                  <c:v>12.7</c:v>
                </c:pt>
                <c:pt idx="128">
                  <c:v>12.8</c:v>
                </c:pt>
                <c:pt idx="129">
                  <c:v>12.9</c:v>
                </c:pt>
                <c:pt idx="130">
                  <c:v>13</c:v>
                </c:pt>
                <c:pt idx="131">
                  <c:v>13.1</c:v>
                </c:pt>
                <c:pt idx="132">
                  <c:v>13.2</c:v>
                </c:pt>
                <c:pt idx="133">
                  <c:v>13.3</c:v>
                </c:pt>
                <c:pt idx="134">
                  <c:v>13.4</c:v>
                </c:pt>
                <c:pt idx="135">
                  <c:v>13.5</c:v>
                </c:pt>
                <c:pt idx="136">
                  <c:v>13.6</c:v>
                </c:pt>
                <c:pt idx="137">
                  <c:v>13.7</c:v>
                </c:pt>
                <c:pt idx="138">
                  <c:v>13.8</c:v>
                </c:pt>
                <c:pt idx="139">
                  <c:v>13.9</c:v>
                </c:pt>
                <c:pt idx="140">
                  <c:v>14</c:v>
                </c:pt>
                <c:pt idx="141">
                  <c:v>14.1</c:v>
                </c:pt>
                <c:pt idx="142">
                  <c:v>14.2</c:v>
                </c:pt>
                <c:pt idx="143">
                  <c:v>14.3</c:v>
                </c:pt>
                <c:pt idx="144">
                  <c:v>14.4</c:v>
                </c:pt>
                <c:pt idx="145">
                  <c:v>14.5</c:v>
                </c:pt>
                <c:pt idx="146">
                  <c:v>14.6</c:v>
                </c:pt>
                <c:pt idx="147">
                  <c:v>14.7</c:v>
                </c:pt>
                <c:pt idx="148">
                  <c:v>14.8</c:v>
                </c:pt>
                <c:pt idx="149">
                  <c:v>14.9</c:v>
                </c:pt>
                <c:pt idx="150">
                  <c:v>15</c:v>
                </c:pt>
                <c:pt idx="151">
                  <c:v>15.1</c:v>
                </c:pt>
                <c:pt idx="152">
                  <c:v>15.2</c:v>
                </c:pt>
                <c:pt idx="153">
                  <c:v>15.3</c:v>
                </c:pt>
                <c:pt idx="154">
                  <c:v>15.4</c:v>
                </c:pt>
                <c:pt idx="155">
                  <c:v>15.5</c:v>
                </c:pt>
                <c:pt idx="156">
                  <c:v>15.6</c:v>
                </c:pt>
                <c:pt idx="157">
                  <c:v>15.7</c:v>
                </c:pt>
                <c:pt idx="158">
                  <c:v>15.8</c:v>
                </c:pt>
                <c:pt idx="159">
                  <c:v>15.9</c:v>
                </c:pt>
                <c:pt idx="160">
                  <c:v>16</c:v>
                </c:pt>
                <c:pt idx="161">
                  <c:v>16.100000000000001</c:v>
                </c:pt>
                <c:pt idx="162">
                  <c:v>16.2</c:v>
                </c:pt>
                <c:pt idx="163">
                  <c:v>16.3</c:v>
                </c:pt>
                <c:pt idx="164">
                  <c:v>16.399999999999999</c:v>
                </c:pt>
                <c:pt idx="165">
                  <c:v>16.5</c:v>
                </c:pt>
                <c:pt idx="166">
                  <c:v>16.600000000000001</c:v>
                </c:pt>
                <c:pt idx="167">
                  <c:v>16.7</c:v>
                </c:pt>
                <c:pt idx="168">
                  <c:v>16.8</c:v>
                </c:pt>
                <c:pt idx="169">
                  <c:v>16.899999999999999</c:v>
                </c:pt>
                <c:pt idx="170">
                  <c:v>17</c:v>
                </c:pt>
                <c:pt idx="171">
                  <c:v>17.100000000000001</c:v>
                </c:pt>
                <c:pt idx="172">
                  <c:v>17.2</c:v>
                </c:pt>
                <c:pt idx="173">
                  <c:v>17.3</c:v>
                </c:pt>
                <c:pt idx="174">
                  <c:v>17.399999999999999</c:v>
                </c:pt>
                <c:pt idx="175">
                  <c:v>17.5</c:v>
                </c:pt>
                <c:pt idx="176">
                  <c:v>17.600000000000001</c:v>
                </c:pt>
                <c:pt idx="177">
                  <c:v>17.7</c:v>
                </c:pt>
                <c:pt idx="178">
                  <c:v>17.8</c:v>
                </c:pt>
                <c:pt idx="179">
                  <c:v>17.899999999999999</c:v>
                </c:pt>
                <c:pt idx="180">
                  <c:v>18</c:v>
                </c:pt>
                <c:pt idx="181">
                  <c:v>18.100000000000001</c:v>
                </c:pt>
                <c:pt idx="182">
                  <c:v>18.2</c:v>
                </c:pt>
                <c:pt idx="183">
                  <c:v>18.3</c:v>
                </c:pt>
                <c:pt idx="184">
                  <c:v>18.399999999999999</c:v>
                </c:pt>
                <c:pt idx="185">
                  <c:v>18.5</c:v>
                </c:pt>
                <c:pt idx="186">
                  <c:v>18.600000000000001</c:v>
                </c:pt>
                <c:pt idx="187">
                  <c:v>18.7</c:v>
                </c:pt>
                <c:pt idx="188">
                  <c:v>18.8</c:v>
                </c:pt>
                <c:pt idx="189">
                  <c:v>18.899999999999999</c:v>
                </c:pt>
                <c:pt idx="190">
                  <c:v>19</c:v>
                </c:pt>
                <c:pt idx="191">
                  <c:v>19.100000000000001</c:v>
                </c:pt>
                <c:pt idx="192">
                  <c:v>19.2</c:v>
                </c:pt>
                <c:pt idx="193">
                  <c:v>19.3</c:v>
                </c:pt>
                <c:pt idx="194">
                  <c:v>19.399999999999999</c:v>
                </c:pt>
                <c:pt idx="195">
                  <c:v>19.5</c:v>
                </c:pt>
                <c:pt idx="196">
                  <c:v>19.600000000000001</c:v>
                </c:pt>
                <c:pt idx="197">
                  <c:v>19.7</c:v>
                </c:pt>
                <c:pt idx="198">
                  <c:v>19.8</c:v>
                </c:pt>
                <c:pt idx="199">
                  <c:v>19.899999999999999</c:v>
                </c:pt>
                <c:pt idx="200">
                  <c:v>20</c:v>
                </c:pt>
                <c:pt idx="201">
                  <c:v>20.100000000000001</c:v>
                </c:pt>
                <c:pt idx="202">
                  <c:v>20.2</c:v>
                </c:pt>
                <c:pt idx="203">
                  <c:v>20.3</c:v>
                </c:pt>
                <c:pt idx="204">
                  <c:v>20.399999999999999</c:v>
                </c:pt>
                <c:pt idx="205">
                  <c:v>20.5</c:v>
                </c:pt>
                <c:pt idx="206">
                  <c:v>20.6</c:v>
                </c:pt>
                <c:pt idx="207">
                  <c:v>20.7</c:v>
                </c:pt>
                <c:pt idx="208">
                  <c:v>20.8</c:v>
                </c:pt>
                <c:pt idx="209">
                  <c:v>20.9</c:v>
                </c:pt>
                <c:pt idx="210">
                  <c:v>21</c:v>
                </c:pt>
                <c:pt idx="211">
                  <c:v>21.1</c:v>
                </c:pt>
                <c:pt idx="212">
                  <c:v>21.2</c:v>
                </c:pt>
                <c:pt idx="213">
                  <c:v>21.3</c:v>
                </c:pt>
                <c:pt idx="214">
                  <c:v>21.4</c:v>
                </c:pt>
                <c:pt idx="215">
                  <c:v>21.5</c:v>
                </c:pt>
                <c:pt idx="216">
                  <c:v>21.6</c:v>
                </c:pt>
                <c:pt idx="217">
                  <c:v>21.7</c:v>
                </c:pt>
                <c:pt idx="218">
                  <c:v>21.8</c:v>
                </c:pt>
                <c:pt idx="219">
                  <c:v>21.9</c:v>
                </c:pt>
                <c:pt idx="220">
                  <c:v>22</c:v>
                </c:pt>
                <c:pt idx="221">
                  <c:v>22.1</c:v>
                </c:pt>
                <c:pt idx="222">
                  <c:v>22.2</c:v>
                </c:pt>
                <c:pt idx="223">
                  <c:v>22.3</c:v>
                </c:pt>
                <c:pt idx="224">
                  <c:v>22.4</c:v>
                </c:pt>
                <c:pt idx="225">
                  <c:v>22.5</c:v>
                </c:pt>
                <c:pt idx="226">
                  <c:v>22.6</c:v>
                </c:pt>
                <c:pt idx="227">
                  <c:v>22.7</c:v>
                </c:pt>
                <c:pt idx="228">
                  <c:v>22.8</c:v>
                </c:pt>
                <c:pt idx="229">
                  <c:v>22.9</c:v>
                </c:pt>
                <c:pt idx="230">
                  <c:v>23</c:v>
                </c:pt>
                <c:pt idx="231">
                  <c:v>23.1</c:v>
                </c:pt>
                <c:pt idx="232">
                  <c:v>23.2</c:v>
                </c:pt>
                <c:pt idx="233">
                  <c:v>23.3</c:v>
                </c:pt>
                <c:pt idx="234">
                  <c:v>23.4</c:v>
                </c:pt>
                <c:pt idx="235">
                  <c:v>23.5</c:v>
                </c:pt>
                <c:pt idx="236">
                  <c:v>23.6</c:v>
                </c:pt>
                <c:pt idx="237">
                  <c:v>23.7</c:v>
                </c:pt>
                <c:pt idx="238">
                  <c:v>23.8</c:v>
                </c:pt>
                <c:pt idx="239">
                  <c:v>23.9</c:v>
                </c:pt>
                <c:pt idx="240">
                  <c:v>24</c:v>
                </c:pt>
                <c:pt idx="241">
                  <c:v>24.1</c:v>
                </c:pt>
                <c:pt idx="242">
                  <c:v>24.2</c:v>
                </c:pt>
                <c:pt idx="243">
                  <c:v>24.3</c:v>
                </c:pt>
                <c:pt idx="244">
                  <c:v>24.4</c:v>
                </c:pt>
                <c:pt idx="245">
                  <c:v>24.5</c:v>
                </c:pt>
                <c:pt idx="246">
                  <c:v>24.6</c:v>
                </c:pt>
                <c:pt idx="247">
                  <c:v>24.7</c:v>
                </c:pt>
                <c:pt idx="248">
                  <c:v>24.8</c:v>
                </c:pt>
                <c:pt idx="249">
                  <c:v>24.9</c:v>
                </c:pt>
                <c:pt idx="250">
                  <c:v>25</c:v>
                </c:pt>
                <c:pt idx="251">
                  <c:v>25.1</c:v>
                </c:pt>
                <c:pt idx="252">
                  <c:v>25.2</c:v>
                </c:pt>
                <c:pt idx="253">
                  <c:v>25.3</c:v>
                </c:pt>
                <c:pt idx="254">
                  <c:v>25.4</c:v>
                </c:pt>
                <c:pt idx="255">
                  <c:v>25.5</c:v>
                </c:pt>
                <c:pt idx="256">
                  <c:v>25.6</c:v>
                </c:pt>
                <c:pt idx="257">
                  <c:v>25.7</c:v>
                </c:pt>
                <c:pt idx="258">
                  <c:v>25.8</c:v>
                </c:pt>
                <c:pt idx="259">
                  <c:v>25.9</c:v>
                </c:pt>
                <c:pt idx="260">
                  <c:v>26</c:v>
                </c:pt>
                <c:pt idx="261">
                  <c:v>26.1</c:v>
                </c:pt>
                <c:pt idx="262">
                  <c:v>26.2</c:v>
                </c:pt>
                <c:pt idx="263">
                  <c:v>26.3</c:v>
                </c:pt>
                <c:pt idx="264">
                  <c:v>26.4</c:v>
                </c:pt>
                <c:pt idx="265">
                  <c:v>26.5</c:v>
                </c:pt>
                <c:pt idx="266">
                  <c:v>26.6</c:v>
                </c:pt>
                <c:pt idx="267">
                  <c:v>26.7</c:v>
                </c:pt>
                <c:pt idx="268">
                  <c:v>26.8</c:v>
                </c:pt>
                <c:pt idx="269">
                  <c:v>26.9</c:v>
                </c:pt>
                <c:pt idx="270">
                  <c:v>27</c:v>
                </c:pt>
                <c:pt idx="271">
                  <c:v>27.1</c:v>
                </c:pt>
                <c:pt idx="272">
                  <c:v>27.2</c:v>
                </c:pt>
                <c:pt idx="273">
                  <c:v>27.3</c:v>
                </c:pt>
                <c:pt idx="274">
                  <c:v>27.4</c:v>
                </c:pt>
                <c:pt idx="275">
                  <c:v>27.5</c:v>
                </c:pt>
                <c:pt idx="276">
                  <c:v>27.6</c:v>
                </c:pt>
                <c:pt idx="277">
                  <c:v>27.7</c:v>
                </c:pt>
                <c:pt idx="278">
                  <c:v>27.8</c:v>
                </c:pt>
                <c:pt idx="279">
                  <c:v>27.9</c:v>
                </c:pt>
                <c:pt idx="280">
                  <c:v>28</c:v>
                </c:pt>
                <c:pt idx="281">
                  <c:v>28.1</c:v>
                </c:pt>
                <c:pt idx="282">
                  <c:v>28.2</c:v>
                </c:pt>
                <c:pt idx="283">
                  <c:v>28.3</c:v>
                </c:pt>
                <c:pt idx="284">
                  <c:v>28.4</c:v>
                </c:pt>
                <c:pt idx="285">
                  <c:v>28.5</c:v>
                </c:pt>
                <c:pt idx="286">
                  <c:v>28.6</c:v>
                </c:pt>
                <c:pt idx="287">
                  <c:v>28.7</c:v>
                </c:pt>
                <c:pt idx="288">
                  <c:v>28.8</c:v>
                </c:pt>
                <c:pt idx="289">
                  <c:v>28.9</c:v>
                </c:pt>
                <c:pt idx="290">
                  <c:v>29</c:v>
                </c:pt>
                <c:pt idx="291">
                  <c:v>29.1</c:v>
                </c:pt>
                <c:pt idx="292">
                  <c:v>29.2</c:v>
                </c:pt>
                <c:pt idx="293">
                  <c:v>29.3</c:v>
                </c:pt>
                <c:pt idx="294">
                  <c:v>29.4</c:v>
                </c:pt>
                <c:pt idx="295">
                  <c:v>29.5</c:v>
                </c:pt>
                <c:pt idx="296">
                  <c:v>29.6</c:v>
                </c:pt>
                <c:pt idx="297">
                  <c:v>29.7</c:v>
                </c:pt>
                <c:pt idx="298">
                  <c:v>29.8</c:v>
                </c:pt>
                <c:pt idx="299">
                  <c:v>29.9</c:v>
                </c:pt>
                <c:pt idx="300">
                  <c:v>30</c:v>
                </c:pt>
                <c:pt idx="301">
                  <c:v>30.1</c:v>
                </c:pt>
                <c:pt idx="302">
                  <c:v>30.2</c:v>
                </c:pt>
                <c:pt idx="303">
                  <c:v>30.3</c:v>
                </c:pt>
                <c:pt idx="304">
                  <c:v>30.4</c:v>
                </c:pt>
                <c:pt idx="305">
                  <c:v>30.5</c:v>
                </c:pt>
                <c:pt idx="306">
                  <c:v>30.6</c:v>
                </c:pt>
                <c:pt idx="307">
                  <c:v>30.7</c:v>
                </c:pt>
                <c:pt idx="308">
                  <c:v>30.8</c:v>
                </c:pt>
                <c:pt idx="309">
                  <c:v>30.9</c:v>
                </c:pt>
                <c:pt idx="310">
                  <c:v>31</c:v>
                </c:pt>
                <c:pt idx="311">
                  <c:v>31.1</c:v>
                </c:pt>
                <c:pt idx="312">
                  <c:v>31.2</c:v>
                </c:pt>
                <c:pt idx="313">
                  <c:v>31.3</c:v>
                </c:pt>
                <c:pt idx="314">
                  <c:v>31.4</c:v>
                </c:pt>
                <c:pt idx="315">
                  <c:v>31.5</c:v>
                </c:pt>
                <c:pt idx="316">
                  <c:v>31.6</c:v>
                </c:pt>
                <c:pt idx="317">
                  <c:v>31.7</c:v>
                </c:pt>
                <c:pt idx="318">
                  <c:v>31.8</c:v>
                </c:pt>
                <c:pt idx="319">
                  <c:v>31.9</c:v>
                </c:pt>
                <c:pt idx="320">
                  <c:v>32</c:v>
                </c:pt>
                <c:pt idx="321">
                  <c:v>32.1</c:v>
                </c:pt>
                <c:pt idx="322">
                  <c:v>32.200000000000003</c:v>
                </c:pt>
                <c:pt idx="323">
                  <c:v>32.299999999999997</c:v>
                </c:pt>
                <c:pt idx="324">
                  <c:v>32.4</c:v>
                </c:pt>
                <c:pt idx="325">
                  <c:v>32.5</c:v>
                </c:pt>
                <c:pt idx="326">
                  <c:v>32.6</c:v>
                </c:pt>
                <c:pt idx="327">
                  <c:v>32.700000000000003</c:v>
                </c:pt>
                <c:pt idx="328">
                  <c:v>32.799999999999997</c:v>
                </c:pt>
                <c:pt idx="329">
                  <c:v>32.9</c:v>
                </c:pt>
                <c:pt idx="330">
                  <c:v>33</c:v>
                </c:pt>
                <c:pt idx="331">
                  <c:v>33.1</c:v>
                </c:pt>
                <c:pt idx="332">
                  <c:v>33.200000000000003</c:v>
                </c:pt>
                <c:pt idx="333">
                  <c:v>33.299999999999997</c:v>
                </c:pt>
                <c:pt idx="334">
                  <c:v>33.4</c:v>
                </c:pt>
                <c:pt idx="335">
                  <c:v>33.5</c:v>
                </c:pt>
                <c:pt idx="336">
                  <c:v>33.6</c:v>
                </c:pt>
                <c:pt idx="337">
                  <c:v>33.700000000000003</c:v>
                </c:pt>
                <c:pt idx="338">
                  <c:v>33.799999999999997</c:v>
                </c:pt>
                <c:pt idx="339">
                  <c:v>33.9</c:v>
                </c:pt>
                <c:pt idx="340">
                  <c:v>34</c:v>
                </c:pt>
                <c:pt idx="341">
                  <c:v>34.1</c:v>
                </c:pt>
                <c:pt idx="342">
                  <c:v>34.200000000000003</c:v>
                </c:pt>
                <c:pt idx="343">
                  <c:v>34.299999999999997</c:v>
                </c:pt>
                <c:pt idx="344">
                  <c:v>34.4</c:v>
                </c:pt>
                <c:pt idx="345">
                  <c:v>34.5</c:v>
                </c:pt>
                <c:pt idx="346">
                  <c:v>34.6</c:v>
                </c:pt>
                <c:pt idx="347">
                  <c:v>34.700000000000003</c:v>
                </c:pt>
                <c:pt idx="348">
                  <c:v>34.799999999999997</c:v>
                </c:pt>
                <c:pt idx="349">
                  <c:v>34.9</c:v>
                </c:pt>
                <c:pt idx="350">
                  <c:v>35</c:v>
                </c:pt>
              </c:numCache>
              <c:extLst xmlns:c15="http://schemas.microsoft.com/office/drawing/2012/chart"/>
            </c:numRef>
          </c:cat>
          <c:val>
            <c:numRef>
              <c:f>Distribution!$D$2:$D$354</c:f>
              <c:numCache>
                <c:formatCode>0.000%</c:formatCode>
                <c:ptCount val="353"/>
                <c:pt idx="0">
                  <c:v>0</c:v>
                </c:pt>
                <c:pt idx="1">
                  <c:v>2.3500660661540228E-4</c:v>
                </c:pt>
                <c:pt idx="2">
                  <c:v>2.4706581504704096E-4</c:v>
                </c:pt>
                <c:pt idx="3">
                  <c:v>2.5956982637161433E-4</c:v>
                </c:pt>
                <c:pt idx="4">
                  <c:v>2.7252597833414755E-4</c:v>
                </c:pt>
                <c:pt idx="5">
                  <c:v>2.8594132092163481E-4</c:v>
                </c:pt>
                <c:pt idx="6">
                  <c:v>2.9982259930434372E-4</c:v>
                </c:pt>
                <c:pt idx="7">
                  <c:v>3.141762371472246E-4</c:v>
                </c:pt>
                <c:pt idx="8">
                  <c:v>3.2900832033641065E-4</c:v>
                </c:pt>
                <c:pt idx="9">
                  <c:v>3.4432458116454468E-4</c:v>
                </c:pt>
                <c:pt idx="10">
                  <c:v>3.6013038301729562E-4</c:v>
                </c:pt>
                <c:pt idx="11">
                  <c:v>3.764307056018799E-4</c:v>
                </c:pt>
                <c:pt idx="12">
                  <c:v>3.93230130756752E-4</c:v>
                </c:pt>
                <c:pt idx="13">
                  <c:v>4.1053282887983415E-4</c:v>
                </c:pt>
                <c:pt idx="14">
                  <c:v>4.2834254601071658E-4</c:v>
                </c:pt>
                <c:pt idx="15">
                  <c:v>4.4666259160030321E-4</c:v>
                </c:pt>
                <c:pt idx="16">
                  <c:v>4.654958269991699E-4</c:v>
                </c:pt>
                <c:pt idx="17">
                  <c:v>4.8484465469379723E-4</c:v>
                </c:pt>
                <c:pt idx="18">
                  <c:v>5.0471100831747879E-4</c:v>
                </c:pt>
                <c:pt idx="19">
                  <c:v>5.2509634346038032E-4</c:v>
                </c:pt>
                <c:pt idx="20">
                  <c:v>5.4600162930086061E-4</c:v>
                </c:pt>
                <c:pt idx="21">
                  <c:v>5.674273410776143E-4</c:v>
                </c:pt>
                <c:pt idx="22">
                  <c:v>5.8937345341982786E-4</c:v>
                </c:pt>
                <c:pt idx="23">
                  <c:v>6.1183943454991567E-4</c:v>
                </c:pt>
                <c:pt idx="24">
                  <c:v>6.3482424137096367E-4</c:v>
                </c:pt>
                <c:pt idx="25">
                  <c:v>6.5832631544836305E-4</c:v>
                </c:pt>
                <c:pt idx="26">
                  <c:v>6.8234357989275629E-4</c:v>
                </c:pt>
                <c:pt idx="27">
                  <c:v>7.0687343714869366E-4</c:v>
                </c:pt>
                <c:pt idx="28">
                  <c:v>7.3191276769106798E-4</c:v>
                </c:pt>
                <c:pt idx="29">
                  <c:v>7.5745792962888289E-4</c:v>
                </c:pt>
                <c:pt idx="30">
                  <c:v>7.8350475921340587E-4</c:v>
                </c:pt>
                <c:pt idx="31">
                  <c:v>8.100485722455867E-4</c:v>
                </c:pt>
                <c:pt idx="32">
                  <c:v>8.3708416637506215E-4</c:v>
                </c:pt>
                <c:pt idx="33">
                  <c:v>8.6460582428099985E-4</c:v>
                </c:pt>
                <c:pt idx="34">
                  <c:v>8.9260731772279969E-4</c:v>
                </c:pt>
                <c:pt idx="35">
                  <c:v>9.2108191244647019E-4</c:v>
                </c:pt>
                <c:pt idx="36">
                  <c:v>9.5002237393069871E-4</c:v>
                </c:pt>
                <c:pt idx="37">
                  <c:v>9.7942097395443007E-4</c:v>
                </c:pt>
                <c:pt idx="38">
                  <c:v>1.0092694979661231E-3</c:v>
                </c:pt>
                <c:pt idx="39">
                  <c:v>1.0395592532330576E-3</c:v>
                </c:pt>
                <c:pt idx="40">
                  <c:v>1.0702810777472995E-3</c:v>
                </c:pt>
                <c:pt idx="41">
                  <c:v>1.10142534986365E-3</c:v>
                </c:pt>
                <c:pt idx="42">
                  <c:v>1.1329819986431852E-3</c:v>
                </c:pt>
                <c:pt idx="43">
                  <c:v>1.1649405148747372E-3</c:v>
                </c:pt>
                <c:pt idx="44">
                  <c:v>1.1972899627457783E-3</c:v>
                </c:pt>
                <c:pt idx="45">
                  <c:v>1.2300189921322852E-3</c:v>
                </c:pt>
                <c:pt idx="46">
                  <c:v>1.2631158514772507E-3</c:v>
                </c:pt>
                <c:pt idx="47">
                  <c:v>1.2965684012254495E-3</c:v>
                </c:pt>
                <c:pt idx="48">
                  <c:v>1.3303641277822278E-3</c:v>
                </c:pt>
                <c:pt idx="49">
                  <c:v>1.3644901579630685E-3</c:v>
                </c:pt>
                <c:pt idx="50">
                  <c:v>1.3989332738997028E-3</c:v>
                </c:pt>
                <c:pt idx="51">
                  <c:v>1.4336799283691578E-3</c:v>
                </c:pt>
                <c:pt idx="52">
                  <c:v>1.4687162605104627E-3</c:v>
                </c:pt>
                <c:pt idx="53">
                  <c:v>1.5040281118945925E-3</c:v>
                </c:pt>
                <c:pt idx="54">
                  <c:v>1.5396010429126901E-3</c:v>
                </c:pt>
                <c:pt idx="55">
                  <c:v>1.5754203494470708E-3</c:v>
                </c:pt>
                <c:pt idx="56">
                  <c:v>1.6114710797907818E-3</c:v>
                </c:pt>
                <c:pt idx="57">
                  <c:v>1.6477380517801799E-3</c:v>
                </c:pt>
                <c:pt idx="58">
                  <c:v>1.6842058701064125E-3</c:v>
                </c:pt>
                <c:pt idx="59">
                  <c:v>1.7208589437715965E-3</c:v>
                </c:pt>
                <c:pt idx="60">
                  <c:v>1.7576815036553285E-3</c:v>
                </c:pt>
                <c:pt idx="61">
                  <c:v>1.7946576201590019E-3</c:v>
                </c:pt>
                <c:pt idx="62">
                  <c:v>1.83177122089433E-3</c:v>
                </c:pt>
                <c:pt idx="63">
                  <c:v>1.8690061083844254E-3</c:v>
                </c:pt>
                <c:pt idx="64">
                  <c:v>1.906345977746022E-3</c:v>
                </c:pt>
                <c:pt idx="65">
                  <c:v>1.9437744343215324E-3</c:v>
                </c:pt>
                <c:pt idx="66">
                  <c:v>1.981275011231983E-3</c:v>
                </c:pt>
                <c:pt idx="67">
                  <c:v>2.0188311868208743E-3</c:v>
                </c:pt>
                <c:pt idx="68">
                  <c:v>2.0564264019614512E-3</c:v>
                </c:pt>
                <c:pt idx="69">
                  <c:v>2.0940440772002447E-3</c:v>
                </c:pt>
                <c:pt idx="70">
                  <c:v>2.1316676297101016E-3</c:v>
                </c:pt>
                <c:pt idx="71">
                  <c:v>2.1692804900285828E-3</c:v>
                </c:pt>
                <c:pt idx="72">
                  <c:v>2.2068661185566593E-3</c:v>
                </c:pt>
                <c:pt idx="73">
                  <c:v>2.2444080217953839E-3</c:v>
                </c:pt>
                <c:pt idx="74">
                  <c:v>2.2818897682987038E-3</c:v>
                </c:pt>
                <c:pt idx="75">
                  <c:v>2.3192950043209918E-3</c:v>
                </c:pt>
                <c:pt idx="76">
                  <c:v>2.3566074691408053E-3</c:v>
                </c:pt>
                <c:pt idx="77">
                  <c:v>2.3938110100413666E-3</c:v>
                </c:pt>
                <c:pt idx="78">
                  <c:v>2.4308895969311758E-3</c:v>
                </c:pt>
                <c:pt idx="79">
                  <c:v>2.4678273365887162E-3</c:v>
                </c:pt>
                <c:pt idx="80">
                  <c:v>2.5046084865155542E-3</c:v>
                </c:pt>
                <c:pt idx="81">
                  <c:v>2.5412174683852608E-3</c:v>
                </c:pt>
                <c:pt idx="82">
                  <c:v>2.5776388810743456E-3</c:v>
                </c:pt>
                <c:pt idx="83">
                  <c:v>2.6138575132647131E-3</c:v>
                </c:pt>
                <c:pt idx="84">
                  <c:v>2.6498583556065253E-3</c:v>
                </c:pt>
                <c:pt idx="85">
                  <c:v>2.6856266124334022E-3</c:v>
                </c:pt>
                <c:pt idx="86">
                  <c:v>2.7211477130202472E-3</c:v>
                </c:pt>
                <c:pt idx="87">
                  <c:v>2.756407322378323E-3</c:v>
                </c:pt>
                <c:pt idx="88">
                  <c:v>2.7913913515807309E-3</c:v>
                </c:pt>
                <c:pt idx="89">
                  <c:v>2.8260859676133908E-3</c:v>
                </c:pt>
                <c:pt idx="90">
                  <c:v>2.8604776027486632E-3</c:v>
                </c:pt>
                <c:pt idx="91">
                  <c:v>2.8945529634370032E-3</c:v>
                </c:pt>
                <c:pt idx="92">
                  <c:v>2.9282990387164945E-3</c:v>
                </c:pt>
                <c:pt idx="93">
                  <c:v>2.9617031081382887E-3</c:v>
                </c:pt>
                <c:pt idx="94">
                  <c:v>2.9947527492078904E-3</c:v>
                </c:pt>
                <c:pt idx="95">
                  <c:v>3.0274358443441425E-3</c:v>
                </c:pt>
                <c:pt idx="96">
                  <c:v>3.0597405873557335E-3</c:v>
                </c:pt>
                <c:pt idx="97">
                  <c:v>3.091655489439515E-3</c:v>
                </c:pt>
                <c:pt idx="98">
                  <c:v>3.1231693847028367E-3</c:v>
                </c:pt>
                <c:pt idx="99">
                  <c:v>3.1542714352138365E-3</c:v>
                </c:pt>
                <c:pt idx="100">
                  <c:v>3.1849511355854757E-3</c:v>
                </c:pt>
                <c:pt idx="101">
                  <c:v>3.2151983170967428E-3</c:v>
                </c:pt>
                <c:pt idx="102">
                  <c:v>3.2450031513589191E-3</c:v>
                </c:pt>
                <c:pt idx="103">
                  <c:v>3.2743561535324025E-3</c:v>
                </c:pt>
                <c:pt idx="104">
                  <c:v>3.3032481851012008E-3</c:v>
                </c:pt>
                <c:pt idx="105">
                  <c:v>3.3316704562139274E-3</c:v>
                </c:pt>
                <c:pt idx="106">
                  <c:v>3.3596145275974244E-3</c:v>
                </c:pt>
                <c:pt idx="107">
                  <c:v>3.3870723120536729E-3</c:v>
                </c:pt>
                <c:pt idx="108">
                  <c:v>3.4140360755478632E-3</c:v>
                </c:pt>
                <c:pt idx="109">
                  <c:v>3.4404984378970413E-3</c:v>
                </c:pt>
                <c:pt idx="110">
                  <c:v>3.4664523730703286E-3</c:v>
                </c:pt>
                <c:pt idx="111">
                  <c:v>3.4918912091087169E-3</c:v>
                </c:pt>
                <c:pt idx="112">
                  <c:v>3.5168086276769414E-3</c:v>
                </c:pt>
                <c:pt idx="113">
                  <c:v>3.5411986632568966E-3</c:v>
                </c:pt>
                <c:pt idx="114">
                  <c:v>3.5650557019934661E-3</c:v>
                </c:pt>
                <c:pt idx="115">
                  <c:v>3.5883744802051166E-3</c:v>
                </c:pt>
                <c:pt idx="116">
                  <c:v>3.6111500825683073E-3</c:v>
                </c:pt>
                <c:pt idx="117">
                  <c:v>3.6333779399893335E-3</c:v>
                </c:pt>
                <c:pt idx="118">
                  <c:v>3.6550538271738616E-3</c:v>
                </c:pt>
                <c:pt idx="119">
                  <c:v>3.6761738599057382E-3</c:v>
                </c:pt>
                <c:pt idx="120">
                  <c:v>3.6967344920480587E-3</c:v>
                </c:pt>
                <c:pt idx="121">
                  <c:v>3.7167325122759338E-3</c:v>
                </c:pt>
                <c:pt idx="122">
                  <c:v>3.7361650405549414E-3</c:v>
                </c:pt>
                <c:pt idx="123">
                  <c:v>3.7550295243757156E-3</c:v>
                </c:pt>
                <c:pt idx="124">
                  <c:v>3.7733237347563112E-3</c:v>
                </c:pt>
                <c:pt idx="125">
                  <c:v>3.7910457620253771E-3</c:v>
                </c:pt>
                <c:pt idx="126">
                  <c:v>3.8081940113953517E-3</c:v>
                </c:pt>
                <c:pt idx="127">
                  <c:v>3.8247671983395143E-3</c:v>
                </c:pt>
                <c:pt idx="128">
                  <c:v>3.8407643437829656E-3</c:v>
                </c:pt>
                <c:pt idx="129">
                  <c:v>3.8561847691187868E-3</c:v>
                </c:pt>
                <c:pt idx="130">
                  <c:v>3.8710280910618997E-3</c:v>
                </c:pt>
                <c:pt idx="131">
                  <c:v>3.8852942163492125E-3</c:v>
                </c:pt>
                <c:pt idx="132">
                  <c:v>3.8989833362992866E-3</c:v>
                </c:pt>
                <c:pt idx="133">
                  <c:v>3.9120959212408119E-3</c:v>
                </c:pt>
                <c:pt idx="134">
                  <c:v>3.9246327148203487E-3</c:v>
                </c:pt>
                <c:pt idx="135">
                  <c:v>3.9365947282010132E-3</c:v>
                </c:pt>
                <c:pt idx="136">
                  <c:v>3.9479832341597241E-3</c:v>
                </c:pt>
                <c:pt idx="137">
                  <c:v>3.958799761095322E-3</c:v>
                </c:pt>
                <c:pt idx="138">
                  <c:v>3.9690460869557806E-3</c:v>
                </c:pt>
                <c:pt idx="139">
                  <c:v>3.9787242330939204E-3</c:v>
                </c:pt>
                <c:pt idx="140">
                  <c:v>3.9878364580621878E-3</c:v>
                </c:pt>
                <c:pt idx="141">
                  <c:v>3.9963852513529661E-3</c:v>
                </c:pt>
                <c:pt idx="142">
                  <c:v>4.0043733270955532E-3</c:v>
                </c:pt>
                <c:pt idx="143">
                  <c:v>4.0118036177168191E-3</c:v>
                </c:pt>
                <c:pt idx="144">
                  <c:v>4.0186792675737243E-3</c:v>
                </c:pt>
                <c:pt idx="145">
                  <c:v>4.0250036265670058E-3</c:v>
                </c:pt>
                <c:pt idx="146">
                  <c:v>4.0307802437412159E-3</c:v>
                </c:pt>
                <c:pt idx="147">
                  <c:v>4.0360128608809848E-3</c:v>
                </c:pt>
                <c:pt idx="148">
                  <c:v>4.0407054061092091E-3</c:v>
                </c:pt>
                <c:pt idx="149">
                  <c:v>4.0448619874940304E-3</c:v>
                </c:pt>
                <c:pt idx="150">
                  <c:v>4.0484868866726342E-3</c:v>
                </c:pt>
                <c:pt idx="151">
                  <c:v>4.0515845524957024E-3</c:v>
                </c:pt>
                <c:pt idx="152">
                  <c:v>4.0541595947010964E-3</c:v>
                </c:pt>
                <c:pt idx="153">
                  <c:v>4.0562167776211598E-3</c:v>
                </c:pt>
                <c:pt idx="154">
                  <c:v>4.0577610139291963E-3</c:v>
                </c:pt>
                <c:pt idx="155">
                  <c:v>4.0587973584318522E-3</c:v>
                </c:pt>
                <c:pt idx="156">
                  <c:v>4.0593310019099351E-3</c:v>
                </c:pt>
                <c:pt idx="157">
                  <c:v>4.0593672650149955E-3</c:v>
                </c:pt>
                <c:pt idx="158">
                  <c:v>4.0589115922247503E-3</c:v>
                </c:pt>
                <c:pt idx="159">
                  <c:v>4.0579695458616881E-3</c:v>
                </c:pt>
                <c:pt idx="160">
                  <c:v>4.0565468001803242E-3</c:v>
                </c:pt>
                <c:pt idx="161">
                  <c:v>4.054649135524507E-3</c:v>
                </c:pt>
                <c:pt idx="162">
                  <c:v>4.0522824325603009E-3</c:v>
                </c:pt>
                <c:pt idx="163">
                  <c:v>4.0494526665883959E-3</c:v>
                </c:pt>
                <c:pt idx="164">
                  <c:v>4.046165901935077E-3</c:v>
                </c:pt>
                <c:pt idx="165">
                  <c:v>4.0424282864317375E-3</c:v>
                </c:pt>
                <c:pt idx="166">
                  <c:v>4.0382460459771567E-3</c:v>
                </c:pt>
                <c:pt idx="167">
                  <c:v>4.0336254791930246E-3</c:v>
                </c:pt>
                <c:pt idx="168">
                  <c:v>4.0285729521699872E-3</c:v>
                </c:pt>
                <c:pt idx="169">
                  <c:v>4.0230948933063192E-3</c:v>
                </c:pt>
                <c:pt idx="170">
                  <c:v>4.0171977882461482E-3</c:v>
                </c:pt>
                <c:pt idx="171">
                  <c:v>4.0108881749110793E-3</c:v>
                </c:pt>
                <c:pt idx="172">
                  <c:v>4.004172638634642E-3</c:v>
                </c:pt>
                <c:pt idx="173">
                  <c:v>3.997057807395901E-3</c:v>
                </c:pt>
                <c:pt idx="174">
                  <c:v>3.9895503471534637E-3</c:v>
                </c:pt>
                <c:pt idx="175">
                  <c:v>3.9816569572858722E-3</c:v>
                </c:pt>
                <c:pt idx="176">
                  <c:v>3.973384366131455E-3</c:v>
                </c:pt>
                <c:pt idx="177">
                  <c:v>3.9647393266361618E-3</c:v>
                </c:pt>
                <c:pt idx="178">
                  <c:v>3.9557286121049825E-3</c:v>
                </c:pt>
                <c:pt idx="179">
                  <c:v>3.9463590120574106E-3</c:v>
                </c:pt>
                <c:pt idx="180">
                  <c:v>3.9366373281921625E-3</c:v>
                </c:pt>
                <c:pt idx="181">
                  <c:v>3.9265703704535809E-3</c:v>
                </c:pt>
                <c:pt idx="182">
                  <c:v>3.9161649532074979E-3</c:v>
                </c:pt>
                <c:pt idx="183">
                  <c:v>3.9054278915215497E-3</c:v>
                </c:pt>
                <c:pt idx="184">
                  <c:v>3.8943659975497766E-3</c:v>
                </c:pt>
                <c:pt idx="185">
                  <c:v>3.8829860770260589E-3</c:v>
                </c:pt>
                <c:pt idx="186">
                  <c:v>3.8712949258583409E-3</c:v>
                </c:pt>
                <c:pt idx="187">
                  <c:v>3.8592993268307713E-3</c:v>
                </c:pt>
                <c:pt idx="188">
                  <c:v>3.8470060464082874E-3</c:v>
                </c:pt>
                <c:pt idx="189">
                  <c:v>3.8344218316429869E-3</c:v>
                </c:pt>
                <c:pt idx="190">
                  <c:v>3.8215534071862969E-3</c:v>
                </c:pt>
                <c:pt idx="191">
                  <c:v>3.8084074723985532E-3</c:v>
                </c:pt>
                <c:pt idx="192">
                  <c:v>3.7949906985625653E-3</c:v>
                </c:pt>
                <c:pt idx="193">
                  <c:v>3.7813097261954055E-3</c:v>
                </c:pt>
                <c:pt idx="194">
                  <c:v>3.767371162457343E-3</c:v>
                </c:pt>
                <c:pt idx="195">
                  <c:v>3.7531815786615319E-3</c:v>
                </c:pt>
                <c:pt idx="196">
                  <c:v>3.7387475078758396E-3</c:v>
                </c:pt>
                <c:pt idx="197">
                  <c:v>3.7240754426229737E-3</c:v>
                </c:pt>
                <c:pt idx="198">
                  <c:v>3.7091718326728905E-3</c:v>
                </c:pt>
                <c:pt idx="199">
                  <c:v>3.6940430829261977E-3</c:v>
                </c:pt>
                <c:pt idx="200">
                  <c:v>3.6786955513917665E-3</c:v>
                </c:pt>
                <c:pt idx="201">
                  <c:v>3.6631355472498774E-3</c:v>
                </c:pt>
                <c:pt idx="202">
                  <c:v>3.6473693290066888E-3</c:v>
                </c:pt>
                <c:pt idx="203">
                  <c:v>3.6314031027339178E-3</c:v>
                </c:pt>
                <c:pt idx="204">
                  <c:v>3.6152430203922454E-3</c:v>
                </c:pt>
                <c:pt idx="205">
                  <c:v>3.5988951782414277E-3</c:v>
                </c:pt>
                <c:pt idx="206">
                  <c:v>3.5823656153284333E-3</c:v>
                </c:pt>
                <c:pt idx="207">
                  <c:v>3.5656603120591008E-3</c:v>
                </c:pt>
                <c:pt idx="208">
                  <c:v>3.5487851888472053E-3</c:v>
                </c:pt>
                <c:pt idx="209">
                  <c:v>3.5317461048393391E-3</c:v>
                </c:pt>
                <c:pt idx="210">
                  <c:v>3.5145488567183943E-3</c:v>
                </c:pt>
                <c:pt idx="211">
                  <c:v>3.4971991775770593E-3</c:v>
                </c:pt>
                <c:pt idx="212">
                  <c:v>3.4797027358665993E-3</c:v>
                </c:pt>
                <c:pt idx="213">
                  <c:v>3.4620651344148662E-3</c:v>
                </c:pt>
                <c:pt idx="214">
                  <c:v>3.4442919095118985E-3</c:v>
                </c:pt>
                <c:pt idx="215">
                  <c:v>3.426388530065775E-3</c:v>
                </c:pt>
                <c:pt idx="216">
                  <c:v>3.4083603968202854E-3</c:v>
                </c:pt>
                <c:pt idx="217">
                  <c:v>3.3902128416395103E-3</c:v>
                </c:pt>
                <c:pt idx="218">
                  <c:v>3.3719511268533653E-3</c:v>
                </c:pt>
                <c:pt idx="219">
                  <c:v>3.3535804446625074E-3</c:v>
                </c:pt>
                <c:pt idx="220">
                  <c:v>3.3351059166051413E-3</c:v>
                </c:pt>
                <c:pt idx="221">
                  <c:v>3.3165325930775229E-3</c:v>
                </c:pt>
                <c:pt idx="222">
                  <c:v>3.2978654529131225E-3</c:v>
                </c:pt>
                <c:pt idx="223">
                  <c:v>3.2791094030146218E-3</c:v>
                </c:pt>
                <c:pt idx="224">
                  <c:v>3.2602692780372366E-3</c:v>
                </c:pt>
                <c:pt idx="225">
                  <c:v>3.2413498401258362E-3</c:v>
                </c:pt>
                <c:pt idx="226">
                  <c:v>3.2223557786978984E-3</c:v>
                </c:pt>
                <c:pt idx="227">
                  <c:v>3.2032917102771479E-3</c:v>
                </c:pt>
                <c:pt idx="228">
                  <c:v>3.1841621783722735E-3</c:v>
                </c:pt>
                <c:pt idx="229">
                  <c:v>3.1649716533992613E-3</c:v>
                </c:pt>
                <c:pt idx="230">
                  <c:v>3.1457245326498161E-3</c:v>
                </c:pt>
                <c:pt idx="231">
                  <c:v>3.126425140298171E-3</c:v>
                </c:pt>
                <c:pt idx="232">
                  <c:v>3.1070777274510497E-3</c:v>
                </c:pt>
                <c:pt idx="233">
                  <c:v>3.0876864722353854E-3</c:v>
                </c:pt>
                <c:pt idx="234">
                  <c:v>3.0682554799224622E-3</c:v>
                </c:pt>
                <c:pt idx="235">
                  <c:v>3.0487887830909026E-3</c:v>
                </c:pt>
                <c:pt idx="236">
                  <c:v>3.0292903418211265E-3</c:v>
                </c:pt>
                <c:pt idx="237">
                  <c:v>3.0097640439259573E-3</c:v>
                </c:pt>
                <c:pt idx="238">
                  <c:v>2.9902137052122235E-3</c:v>
                </c:pt>
                <c:pt idx="239">
                  <c:v>2.9706430697721163E-3</c:v>
                </c:pt>
                <c:pt idx="240">
                  <c:v>2.9510558103067594E-3</c:v>
                </c:pt>
                <c:pt idx="241">
                  <c:v>2.9314555284748883E-3</c:v>
                </c:pt>
                <c:pt idx="242">
                  <c:v>2.9118457552712771E-3</c:v>
                </c:pt>
                <c:pt idx="243">
                  <c:v>2.8922299514299817E-3</c:v>
                </c:pt>
                <c:pt idx="244">
                  <c:v>2.8726115078513024E-3</c:v>
                </c:pt>
                <c:pt idx="245">
                  <c:v>2.8529937460549074E-3</c:v>
                </c:pt>
                <c:pt idx="246">
                  <c:v>2.8333799186523465E-3</c:v>
                </c:pt>
                <c:pt idx="247">
                  <c:v>2.8137732098435144E-3</c:v>
                </c:pt>
                <c:pt idx="248">
                  <c:v>2.7941767359323882E-3</c:v>
                </c:pt>
                <c:pt idx="249">
                  <c:v>2.77459354586106E-3</c:v>
                </c:pt>
                <c:pt idx="250">
                  <c:v>2.7550266217645199E-3</c:v>
                </c:pt>
                <c:pt idx="251">
                  <c:v>2.7354788795397253E-3</c:v>
                </c:pt>
                <c:pt idx="252">
                  <c:v>2.7159531694334539E-3</c:v>
                </c:pt>
                <c:pt idx="253">
                  <c:v>2.6964522766445144E-3</c:v>
                </c:pt>
                <c:pt idx="254">
                  <c:v>2.6769789219394553E-3</c:v>
                </c:pt>
                <c:pt idx="255">
                  <c:v>2.6575357622842274E-3</c:v>
                </c:pt>
                <c:pt idx="256">
                  <c:v>2.6381253914856545E-3</c:v>
                </c:pt>
                <c:pt idx="257">
                  <c:v>2.6187503408471383E-3</c:v>
                </c:pt>
                <c:pt idx="258">
                  <c:v>2.5994130798344104E-3</c:v>
                </c:pt>
                <c:pt idx="259">
                  <c:v>2.5801160167505939E-3</c:v>
                </c:pt>
                <c:pt idx="260">
                  <c:v>2.5608614994230262E-3</c:v>
                </c:pt>
                <c:pt idx="261">
                  <c:v>2.5416518158960103E-3</c:v>
                </c:pt>
                <c:pt idx="262">
                  <c:v>2.5224891951338316E-3</c:v>
                </c:pt>
                <c:pt idx="263">
                  <c:v>2.5033758077301071E-3</c:v>
                </c:pt>
                <c:pt idx="264">
                  <c:v>2.4843137666228274E-3</c:v>
                </c:pt>
                <c:pt idx="265">
                  <c:v>2.4653051278175392E-3</c:v>
                </c:pt>
                <c:pt idx="266">
                  <c:v>2.4463518911131375E-3</c:v>
                </c:pt>
                <c:pt idx="267">
                  <c:v>2.4274560008345197E-3</c:v>
                </c:pt>
                <c:pt idx="268">
                  <c:v>2.4086193465683915E-3</c:v>
                </c:pt>
                <c:pt idx="269">
                  <c:v>2.389843763901701E-3</c:v>
                </c:pt>
                <c:pt idx="270">
                  <c:v>2.3711310351651272E-3</c:v>
                </c:pt>
                <c:pt idx="271">
                  <c:v>2.3524828901763635E-3</c:v>
                </c:pt>
                <c:pt idx="272">
                  <c:v>2.333901006987397E-3</c:v>
                </c:pt>
                <c:pt idx="273">
                  <c:v>2.3153870126322584E-3</c:v>
                </c:pt>
                <c:pt idx="274">
                  <c:v>2.2969424838748271E-3</c:v>
                </c:pt>
                <c:pt idx="275">
                  <c:v>2.2785689479590926E-3</c:v>
                </c:pt>
                <c:pt idx="276">
                  <c:v>2.2602678833568974E-3</c:v>
                </c:pt>
                <c:pt idx="277">
                  <c:v>2.2420407205172503E-3</c:v>
                </c:pt>
                <c:pt idx="278">
                  <c:v>2.2238888426139082E-3</c:v>
                </c:pt>
                <c:pt idx="279">
                  <c:v>2.2058135862908909E-3</c:v>
                </c:pt>
                <c:pt idx="280">
                  <c:v>2.1878162424082974E-3</c:v>
                </c:pt>
                <c:pt idx="281">
                  <c:v>2.1698980567837157E-3</c:v>
                </c:pt>
                <c:pt idx="282">
                  <c:v>2.1520602309332113E-3</c:v>
                </c:pt>
                <c:pt idx="283">
                  <c:v>2.1343039228088E-3</c:v>
                </c:pt>
                <c:pt idx="284">
                  <c:v>2.1166302475321233E-3</c:v>
                </c:pt>
                <c:pt idx="285">
                  <c:v>2.0990402781266813E-3</c:v>
                </c:pt>
                <c:pt idx="286">
                  <c:v>2.0815350462441515E-3</c:v>
                </c:pt>
                <c:pt idx="287">
                  <c:v>2.064115542888682E-3</c:v>
                </c:pt>
                <c:pt idx="288">
                  <c:v>2.046782719136235E-3</c:v>
                </c:pt>
                <c:pt idx="289">
                  <c:v>2.0295374868487875E-3</c:v>
                </c:pt>
                <c:pt idx="290">
                  <c:v>2.0123807193856789E-3</c:v>
                </c:pt>
                <c:pt idx="291">
                  <c:v>1.9953132523078836E-3</c:v>
                </c:pt>
                <c:pt idx="292">
                  <c:v>1.97833588407899E-3</c:v>
                </c:pt>
                <c:pt idx="293">
                  <c:v>1.9614493767601236E-3</c:v>
                </c:pt>
                <c:pt idx="294">
                  <c:v>1.9446544566986872E-3</c:v>
                </c:pt>
                <c:pt idx="295">
                  <c:v>1.9279518152131546E-3</c:v>
                </c:pt>
                <c:pt idx="296">
                  <c:v>1.9113421092699274E-3</c:v>
                </c:pt>
                <c:pt idx="297">
                  <c:v>1.8948259621559124E-3</c:v>
                </c:pt>
                <c:pt idx="298">
                  <c:v>1.8784039641442309E-3</c:v>
                </c:pt>
                <c:pt idx="299">
                  <c:v>1.8620766731529666E-3</c:v>
                </c:pt>
                <c:pt idx="300">
                  <c:v>1.8458446153991586E-3</c:v>
                </c:pt>
                <c:pt idx="301">
                  <c:v>1.8297082860442317E-3</c:v>
                </c:pt>
                <c:pt idx="302">
                  <c:v>1.8136681498344301E-3</c:v>
                </c:pt>
                <c:pt idx="303">
                  <c:v>1.7977246417338018E-3</c:v>
                </c:pt>
                <c:pt idx="304">
                  <c:v>1.7818781675496944E-3</c:v>
                </c:pt>
                <c:pt idx="305">
                  <c:v>1.7661291045528904E-3</c:v>
                </c:pt>
                <c:pt idx="306">
                  <c:v>1.7504778020888019E-3</c:v>
                </c:pt>
                <c:pt idx="307">
                  <c:v>1.7349245821831497E-3</c:v>
                </c:pt>
                <c:pt idx="308">
                  <c:v>1.719469740139825E-3</c:v>
                </c:pt>
                <c:pt idx="309">
                  <c:v>1.7041135451309258E-3</c:v>
                </c:pt>
                <c:pt idx="310">
                  <c:v>1.6888562407810371E-3</c:v>
                </c:pt>
                <c:pt idx="311">
                  <c:v>1.6736980457423627E-3</c:v>
                </c:pt>
                <c:pt idx="312">
                  <c:v>1.658639154264013E-3</c:v>
                </c:pt>
                <c:pt idx="313">
                  <c:v>1.6436797367532761E-3</c:v>
                </c:pt>
                <c:pt idx="314">
                  <c:v>1.6288199403288949E-3</c:v>
                </c:pt>
                <c:pt idx="315">
                  <c:v>1.6140598893683619E-3</c:v>
                </c:pt>
                <c:pt idx="316">
                  <c:v>1.5993996860459987E-3</c:v>
                </c:pt>
                <c:pt idx="317">
                  <c:v>1.5848394108650243E-3</c:v>
                </c:pt>
                <c:pt idx="318">
                  <c:v>1.5703791231815518E-3</c:v>
                </c:pt>
                <c:pt idx="319">
                  <c:v>1.5560188617205557E-3</c:v>
                </c:pt>
                <c:pt idx="320">
                  <c:v>1.5417586450857613E-3</c:v>
                </c:pt>
                <c:pt idx="321">
                  <c:v>1.5275984722603942E-3</c:v>
                </c:pt>
                <c:pt idx="322">
                  <c:v>1.5135383231019144E-3</c:v>
                </c:pt>
                <c:pt idx="323">
                  <c:v>1.4995781588283163E-3</c:v>
                </c:pt>
                <c:pt idx="324">
                  <c:v>1.4857179224979768E-3</c:v>
                </c:pt>
                <c:pt idx="325">
                  <c:v>1.4719575394804526E-3</c:v>
                </c:pt>
                <c:pt idx="326">
                  <c:v>1.4582969179220361E-3</c:v>
                </c:pt>
                <c:pt idx="327">
                  <c:v>1.4447359492023644E-3</c:v>
                </c:pt>
                <c:pt idx="328">
                  <c:v>1.4312745083842593E-3</c:v>
                </c:pt>
                <c:pt idx="329">
                  <c:v>1.4179124546567943E-3</c:v>
                </c:pt>
                <c:pt idx="330">
                  <c:v>1.4046496317696015E-3</c:v>
                </c:pt>
                <c:pt idx="331">
                  <c:v>1.391485868462015E-3</c:v>
                </c:pt>
                <c:pt idx="332">
                  <c:v>1.3784209788835387E-3</c:v>
                </c:pt>
                <c:pt idx="333">
                  <c:v>1.3654547630077211E-3</c:v>
                </c:pt>
                <c:pt idx="334">
                  <c:v>1.3525870070394534E-3</c:v>
                </c:pt>
                <c:pt idx="335">
                  <c:v>1.3398174838138062E-3</c:v>
                </c:pt>
                <c:pt idx="336">
                  <c:v>1.3271459531898578E-3</c:v>
                </c:pt>
                <c:pt idx="337">
                  <c:v>1.31457216243616E-3</c:v>
                </c:pt>
                <c:pt idx="338">
                  <c:v>1.3020958466098578E-3</c:v>
                </c:pt>
                <c:pt idx="339">
                  <c:v>1.2897167289294775E-3</c:v>
                </c:pt>
                <c:pt idx="340">
                  <c:v>1.2774345211396068E-3</c:v>
                </c:pt>
                <c:pt idx="341">
                  <c:v>1.2652489238707599E-3</c:v>
                </c:pt>
                <c:pt idx="342">
                  <c:v>1.253159626991253E-3</c:v>
                </c:pt>
                <c:pt idx="343">
                  <c:v>1.2411663099530094E-3</c:v>
                </c:pt>
                <c:pt idx="344">
                  <c:v>1.2292686421313285E-3</c:v>
                </c:pt>
                <c:pt idx="345">
                  <c:v>1.2174662831569258E-3</c:v>
                </c:pt>
                <c:pt idx="346">
                  <c:v>1.2057588832434E-3</c:v>
                </c:pt>
                <c:pt idx="347">
                  <c:v>1.1941460835071011E-3</c:v>
                </c:pt>
                <c:pt idx="348">
                  <c:v>1.1826275162812444E-3</c:v>
                </c:pt>
                <c:pt idx="349">
                  <c:v>1.171202805424304E-3</c:v>
                </c:pt>
                <c:pt idx="350">
                  <c:v>1.1598715666210888E-3</c:v>
                </c:pt>
              </c:numCache>
              <c:extLst xmlns:c15="http://schemas.microsoft.com/office/drawing/2012/chart"/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1-0726-4DF5-A7EB-AF78561BC71C}"/>
            </c:ext>
          </c:extLst>
        </c:ser>
        <c:ser>
          <c:idx val="3"/>
          <c:order val="3"/>
          <c:tx>
            <c:v>Unrecovered</c:v>
          </c:tx>
          <c:spPr>
            <a:solidFill>
              <a:schemeClr val="accent1"/>
            </a:solidFill>
            <a:ln>
              <a:noFill/>
            </a:ln>
            <a:effectLst/>
          </c:spPr>
          <c:val>
            <c:numRef>
              <c:f>Distribution!$D$2:$D$155</c:f>
              <c:numCache>
                <c:formatCode>0.000%</c:formatCode>
                <c:ptCount val="154"/>
                <c:pt idx="0">
                  <c:v>0</c:v>
                </c:pt>
                <c:pt idx="1">
                  <c:v>2.3500660661540228E-4</c:v>
                </c:pt>
                <c:pt idx="2">
                  <c:v>2.4706581504704096E-4</c:v>
                </c:pt>
                <c:pt idx="3">
                  <c:v>2.5956982637161433E-4</c:v>
                </c:pt>
                <c:pt idx="4">
                  <c:v>2.7252597833414755E-4</c:v>
                </c:pt>
                <c:pt idx="5">
                  <c:v>2.8594132092163481E-4</c:v>
                </c:pt>
                <c:pt idx="6">
                  <c:v>2.9982259930434372E-4</c:v>
                </c:pt>
                <c:pt idx="7">
                  <c:v>3.141762371472246E-4</c:v>
                </c:pt>
                <c:pt idx="8">
                  <c:v>3.2900832033641065E-4</c:v>
                </c:pt>
                <c:pt idx="9">
                  <c:v>3.4432458116454468E-4</c:v>
                </c:pt>
                <c:pt idx="10">
                  <c:v>3.6013038301729562E-4</c:v>
                </c:pt>
                <c:pt idx="11">
                  <c:v>3.764307056018799E-4</c:v>
                </c:pt>
                <c:pt idx="12">
                  <c:v>3.93230130756752E-4</c:v>
                </c:pt>
                <c:pt idx="13">
                  <c:v>4.1053282887983415E-4</c:v>
                </c:pt>
                <c:pt idx="14">
                  <c:v>4.2834254601071658E-4</c:v>
                </c:pt>
                <c:pt idx="15">
                  <c:v>4.4666259160030321E-4</c:v>
                </c:pt>
                <c:pt idx="16">
                  <c:v>4.654958269991699E-4</c:v>
                </c:pt>
                <c:pt idx="17">
                  <c:v>4.8484465469379723E-4</c:v>
                </c:pt>
                <c:pt idx="18">
                  <c:v>5.0471100831747879E-4</c:v>
                </c:pt>
                <c:pt idx="19">
                  <c:v>5.2509634346038032E-4</c:v>
                </c:pt>
                <c:pt idx="20">
                  <c:v>5.4600162930086061E-4</c:v>
                </c:pt>
                <c:pt idx="21">
                  <c:v>5.674273410776143E-4</c:v>
                </c:pt>
                <c:pt idx="22">
                  <c:v>5.8937345341982786E-4</c:v>
                </c:pt>
                <c:pt idx="23">
                  <c:v>6.1183943454991567E-4</c:v>
                </c:pt>
                <c:pt idx="24">
                  <c:v>6.3482424137096367E-4</c:v>
                </c:pt>
                <c:pt idx="25">
                  <c:v>6.5832631544836305E-4</c:v>
                </c:pt>
                <c:pt idx="26">
                  <c:v>6.8234357989275629E-4</c:v>
                </c:pt>
                <c:pt idx="27">
                  <c:v>7.0687343714869366E-4</c:v>
                </c:pt>
                <c:pt idx="28">
                  <c:v>7.3191276769106798E-4</c:v>
                </c:pt>
                <c:pt idx="29">
                  <c:v>7.5745792962888289E-4</c:v>
                </c:pt>
                <c:pt idx="30">
                  <c:v>7.8350475921340587E-4</c:v>
                </c:pt>
                <c:pt idx="31">
                  <c:v>8.100485722455867E-4</c:v>
                </c:pt>
                <c:pt idx="32">
                  <c:v>8.3708416637506215E-4</c:v>
                </c:pt>
                <c:pt idx="33">
                  <c:v>8.6460582428099985E-4</c:v>
                </c:pt>
                <c:pt idx="34">
                  <c:v>8.9260731772279969E-4</c:v>
                </c:pt>
                <c:pt idx="35">
                  <c:v>9.2108191244647019E-4</c:v>
                </c:pt>
                <c:pt idx="36">
                  <c:v>9.5002237393069871E-4</c:v>
                </c:pt>
                <c:pt idx="37">
                  <c:v>9.7942097395443007E-4</c:v>
                </c:pt>
                <c:pt idx="38">
                  <c:v>1.0092694979661231E-3</c:v>
                </c:pt>
                <c:pt idx="39">
                  <c:v>1.0395592532330576E-3</c:v>
                </c:pt>
                <c:pt idx="40">
                  <c:v>1.0702810777472995E-3</c:v>
                </c:pt>
                <c:pt idx="41">
                  <c:v>1.10142534986365E-3</c:v>
                </c:pt>
                <c:pt idx="42">
                  <c:v>1.1329819986431852E-3</c:v>
                </c:pt>
                <c:pt idx="43">
                  <c:v>1.1649405148747372E-3</c:v>
                </c:pt>
                <c:pt idx="44">
                  <c:v>1.1972899627457783E-3</c:v>
                </c:pt>
                <c:pt idx="45">
                  <c:v>1.2300189921322852E-3</c:v>
                </c:pt>
                <c:pt idx="46">
                  <c:v>1.2631158514772507E-3</c:v>
                </c:pt>
                <c:pt idx="47">
                  <c:v>1.2965684012254495E-3</c:v>
                </c:pt>
                <c:pt idx="48">
                  <c:v>1.3303641277822278E-3</c:v>
                </c:pt>
                <c:pt idx="49">
                  <c:v>1.3644901579630685E-3</c:v>
                </c:pt>
                <c:pt idx="50">
                  <c:v>1.3989332738997028E-3</c:v>
                </c:pt>
                <c:pt idx="51">
                  <c:v>1.4336799283691578E-3</c:v>
                </c:pt>
                <c:pt idx="52">
                  <c:v>1.4687162605104627E-3</c:v>
                </c:pt>
                <c:pt idx="53">
                  <c:v>1.5040281118945925E-3</c:v>
                </c:pt>
                <c:pt idx="54">
                  <c:v>1.5396010429126901E-3</c:v>
                </c:pt>
                <c:pt idx="55">
                  <c:v>1.5754203494470708E-3</c:v>
                </c:pt>
                <c:pt idx="56">
                  <c:v>1.6114710797907818E-3</c:v>
                </c:pt>
                <c:pt idx="57">
                  <c:v>1.6477380517801799E-3</c:v>
                </c:pt>
                <c:pt idx="58">
                  <c:v>1.6842058701064125E-3</c:v>
                </c:pt>
                <c:pt idx="59">
                  <c:v>1.7208589437715965E-3</c:v>
                </c:pt>
                <c:pt idx="60">
                  <c:v>1.7576815036553285E-3</c:v>
                </c:pt>
                <c:pt idx="61">
                  <c:v>1.7946576201590019E-3</c:v>
                </c:pt>
                <c:pt idx="62">
                  <c:v>1.83177122089433E-3</c:v>
                </c:pt>
                <c:pt idx="63">
                  <c:v>1.8690061083844254E-3</c:v>
                </c:pt>
                <c:pt idx="64">
                  <c:v>1.906345977746022E-3</c:v>
                </c:pt>
                <c:pt idx="65">
                  <c:v>1.9437744343215324E-3</c:v>
                </c:pt>
                <c:pt idx="66">
                  <c:v>1.981275011231983E-3</c:v>
                </c:pt>
                <c:pt idx="67">
                  <c:v>2.0188311868208743E-3</c:v>
                </c:pt>
                <c:pt idx="68">
                  <c:v>2.0564264019614512E-3</c:v>
                </c:pt>
                <c:pt idx="69">
                  <c:v>2.0940440772002447E-3</c:v>
                </c:pt>
                <c:pt idx="70">
                  <c:v>2.1316676297101016E-3</c:v>
                </c:pt>
                <c:pt idx="71">
                  <c:v>2.1692804900285828E-3</c:v>
                </c:pt>
                <c:pt idx="72">
                  <c:v>2.2068661185566593E-3</c:v>
                </c:pt>
                <c:pt idx="73">
                  <c:v>2.2444080217953839E-3</c:v>
                </c:pt>
                <c:pt idx="74">
                  <c:v>2.2818897682987038E-3</c:v>
                </c:pt>
                <c:pt idx="75">
                  <c:v>2.3192950043209918E-3</c:v>
                </c:pt>
                <c:pt idx="76">
                  <c:v>2.3566074691408053E-3</c:v>
                </c:pt>
                <c:pt idx="77">
                  <c:v>2.3938110100413666E-3</c:v>
                </c:pt>
                <c:pt idx="78">
                  <c:v>2.4308895969311758E-3</c:v>
                </c:pt>
                <c:pt idx="79">
                  <c:v>2.4678273365887162E-3</c:v>
                </c:pt>
                <c:pt idx="80">
                  <c:v>2.5046084865155542E-3</c:v>
                </c:pt>
                <c:pt idx="81">
                  <c:v>2.5412174683852608E-3</c:v>
                </c:pt>
                <c:pt idx="82">
                  <c:v>2.5776388810743456E-3</c:v>
                </c:pt>
                <c:pt idx="83">
                  <c:v>2.6138575132647131E-3</c:v>
                </c:pt>
                <c:pt idx="84">
                  <c:v>2.6498583556065253E-3</c:v>
                </c:pt>
                <c:pt idx="85">
                  <c:v>2.6856266124334022E-3</c:v>
                </c:pt>
                <c:pt idx="86">
                  <c:v>2.7211477130202472E-3</c:v>
                </c:pt>
                <c:pt idx="87">
                  <c:v>2.756407322378323E-3</c:v>
                </c:pt>
                <c:pt idx="88">
                  <c:v>2.7913913515807309E-3</c:v>
                </c:pt>
                <c:pt idx="89">
                  <c:v>2.8260859676133908E-3</c:v>
                </c:pt>
                <c:pt idx="90">
                  <c:v>2.8604776027486632E-3</c:v>
                </c:pt>
                <c:pt idx="91">
                  <c:v>2.8945529634370032E-3</c:v>
                </c:pt>
                <c:pt idx="92">
                  <c:v>2.9282990387164945E-3</c:v>
                </c:pt>
                <c:pt idx="93">
                  <c:v>2.9617031081382887E-3</c:v>
                </c:pt>
                <c:pt idx="94">
                  <c:v>2.9947527492078904E-3</c:v>
                </c:pt>
                <c:pt idx="95">
                  <c:v>3.0274358443441425E-3</c:v>
                </c:pt>
                <c:pt idx="96">
                  <c:v>3.0597405873557335E-3</c:v>
                </c:pt>
                <c:pt idx="97">
                  <c:v>3.091655489439515E-3</c:v>
                </c:pt>
                <c:pt idx="98">
                  <c:v>3.1231693847028367E-3</c:v>
                </c:pt>
                <c:pt idx="99">
                  <c:v>3.1542714352138365E-3</c:v>
                </c:pt>
                <c:pt idx="100">
                  <c:v>3.1849511355854757E-3</c:v>
                </c:pt>
                <c:pt idx="101">
                  <c:v>3.2151983170967428E-3</c:v>
                </c:pt>
                <c:pt idx="102">
                  <c:v>3.2450031513589191E-3</c:v>
                </c:pt>
                <c:pt idx="103">
                  <c:v>3.2743561535324025E-3</c:v>
                </c:pt>
                <c:pt idx="104">
                  <c:v>3.3032481851012008E-3</c:v>
                </c:pt>
                <c:pt idx="105">
                  <c:v>3.3316704562139274E-3</c:v>
                </c:pt>
                <c:pt idx="106">
                  <c:v>3.3596145275974244E-3</c:v>
                </c:pt>
                <c:pt idx="107">
                  <c:v>3.3870723120536729E-3</c:v>
                </c:pt>
                <c:pt idx="108">
                  <c:v>3.4140360755478632E-3</c:v>
                </c:pt>
                <c:pt idx="109">
                  <c:v>3.4404984378970413E-3</c:v>
                </c:pt>
                <c:pt idx="110">
                  <c:v>3.4664523730703286E-3</c:v>
                </c:pt>
                <c:pt idx="111">
                  <c:v>3.4918912091087169E-3</c:v>
                </c:pt>
                <c:pt idx="112">
                  <c:v>3.5168086276769414E-3</c:v>
                </c:pt>
                <c:pt idx="113">
                  <c:v>3.5411986632568966E-3</c:v>
                </c:pt>
                <c:pt idx="114">
                  <c:v>3.5650557019934661E-3</c:v>
                </c:pt>
                <c:pt idx="115">
                  <c:v>3.5883744802051166E-3</c:v>
                </c:pt>
                <c:pt idx="116">
                  <c:v>3.6111500825683073E-3</c:v>
                </c:pt>
                <c:pt idx="117">
                  <c:v>3.6333779399893335E-3</c:v>
                </c:pt>
                <c:pt idx="118">
                  <c:v>3.6550538271738616E-3</c:v>
                </c:pt>
                <c:pt idx="119">
                  <c:v>3.6761738599057382E-3</c:v>
                </c:pt>
                <c:pt idx="120">
                  <c:v>3.6967344920480587E-3</c:v>
                </c:pt>
                <c:pt idx="121">
                  <c:v>3.7167325122759338E-3</c:v>
                </c:pt>
                <c:pt idx="122">
                  <c:v>3.7361650405549414E-3</c:v>
                </c:pt>
                <c:pt idx="123">
                  <c:v>3.7550295243757156E-3</c:v>
                </c:pt>
                <c:pt idx="124">
                  <c:v>3.7733237347563112E-3</c:v>
                </c:pt>
                <c:pt idx="125">
                  <c:v>3.7910457620253771E-3</c:v>
                </c:pt>
                <c:pt idx="126">
                  <c:v>3.8081940113953517E-3</c:v>
                </c:pt>
                <c:pt idx="127">
                  <c:v>3.8247671983395143E-3</c:v>
                </c:pt>
                <c:pt idx="128">
                  <c:v>3.8407643437829656E-3</c:v>
                </c:pt>
                <c:pt idx="129">
                  <c:v>3.8561847691187868E-3</c:v>
                </c:pt>
                <c:pt idx="130">
                  <c:v>3.8710280910618997E-3</c:v>
                </c:pt>
                <c:pt idx="131">
                  <c:v>3.8852942163492125E-3</c:v>
                </c:pt>
                <c:pt idx="132">
                  <c:v>3.8989833362992866E-3</c:v>
                </c:pt>
                <c:pt idx="133">
                  <c:v>3.9120959212408119E-3</c:v>
                </c:pt>
                <c:pt idx="134">
                  <c:v>3.9246327148203487E-3</c:v>
                </c:pt>
                <c:pt idx="135">
                  <c:v>3.9365947282010132E-3</c:v>
                </c:pt>
                <c:pt idx="136">
                  <c:v>3.9479832341597241E-3</c:v>
                </c:pt>
                <c:pt idx="137">
                  <c:v>3.958799761095322E-3</c:v>
                </c:pt>
                <c:pt idx="138">
                  <c:v>3.9690460869557806E-3</c:v>
                </c:pt>
                <c:pt idx="139">
                  <c:v>3.9787242330939204E-3</c:v>
                </c:pt>
                <c:pt idx="140">
                  <c:v>3.9878364580621878E-3</c:v>
                </c:pt>
                <c:pt idx="141">
                  <c:v>3.9963852513529661E-3</c:v>
                </c:pt>
                <c:pt idx="142">
                  <c:v>4.0043733270955532E-3</c:v>
                </c:pt>
                <c:pt idx="143">
                  <c:v>4.0118036177168191E-3</c:v>
                </c:pt>
                <c:pt idx="144">
                  <c:v>4.0186792675737243E-3</c:v>
                </c:pt>
                <c:pt idx="145">
                  <c:v>4.0250036265670058E-3</c:v>
                </c:pt>
                <c:pt idx="146">
                  <c:v>4.0307802437412159E-3</c:v>
                </c:pt>
                <c:pt idx="147">
                  <c:v>4.0360128608809848E-3</c:v>
                </c:pt>
                <c:pt idx="148">
                  <c:v>4.0407054061092091E-3</c:v>
                </c:pt>
                <c:pt idx="149">
                  <c:v>4.0448619874940304E-3</c:v>
                </c:pt>
                <c:pt idx="150">
                  <c:v>4.0484868866726342E-3</c:v>
                </c:pt>
                <c:pt idx="151">
                  <c:v>4.0515845524957024E-3</c:v>
                </c:pt>
                <c:pt idx="152">
                  <c:v>4.0541595947010964E-3</c:v>
                </c:pt>
                <c:pt idx="153">
                  <c:v>4.0562167776211598E-3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726-4DF5-A7EB-AF78561BC7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67621951"/>
        <c:axId val="1811145231"/>
        <c:extLst>
          <c:ext xmlns:c15="http://schemas.microsoft.com/office/drawing/2012/chart" uri="{02D57815-91ED-43cb-92C2-25804820EDAC}">
            <c15:filteredAreaSeries>
              <c15:ser>
                <c:idx val="0"/>
                <c:order val="0"/>
                <c:tx>
                  <c:v>f(Dp)</c:v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cat>
                  <c:numRef>
                    <c:extLst>
                      <c:ext uri="{02D57815-91ED-43cb-92C2-25804820EDAC}">
                        <c15:formulaRef>
                          <c15:sqref>Distribution!$A$2:$A$354</c15:sqref>
                        </c15:formulaRef>
                      </c:ext>
                    </c:extLst>
                    <c:numCache>
                      <c:formatCode>General</c:formatCode>
                      <c:ptCount val="353"/>
                      <c:pt idx="0">
                        <c:v>0</c:v>
                      </c:pt>
                      <c:pt idx="1">
                        <c:v>0.1</c:v>
                      </c:pt>
                      <c:pt idx="2">
                        <c:v>0.2</c:v>
                      </c:pt>
                      <c:pt idx="3">
                        <c:v>0.3</c:v>
                      </c:pt>
                      <c:pt idx="4">
                        <c:v>0.4</c:v>
                      </c:pt>
                      <c:pt idx="5">
                        <c:v>0.5</c:v>
                      </c:pt>
                      <c:pt idx="6">
                        <c:v>0.6</c:v>
                      </c:pt>
                      <c:pt idx="7">
                        <c:v>0.7</c:v>
                      </c:pt>
                      <c:pt idx="8">
                        <c:v>0.8</c:v>
                      </c:pt>
                      <c:pt idx="9">
                        <c:v>0.9</c:v>
                      </c:pt>
                      <c:pt idx="10">
                        <c:v>1</c:v>
                      </c:pt>
                      <c:pt idx="11">
                        <c:v>1.1000000000000001</c:v>
                      </c:pt>
                      <c:pt idx="12">
                        <c:v>1.2</c:v>
                      </c:pt>
                      <c:pt idx="13">
                        <c:v>1.3</c:v>
                      </c:pt>
                      <c:pt idx="14">
                        <c:v>1.4</c:v>
                      </c:pt>
                      <c:pt idx="15">
                        <c:v>1.5</c:v>
                      </c:pt>
                      <c:pt idx="16">
                        <c:v>1.6</c:v>
                      </c:pt>
                      <c:pt idx="17">
                        <c:v>1.7</c:v>
                      </c:pt>
                      <c:pt idx="18">
                        <c:v>1.8</c:v>
                      </c:pt>
                      <c:pt idx="19">
                        <c:v>1.9</c:v>
                      </c:pt>
                      <c:pt idx="20">
                        <c:v>2</c:v>
                      </c:pt>
                      <c:pt idx="21">
                        <c:v>2.1</c:v>
                      </c:pt>
                      <c:pt idx="22">
                        <c:v>2.2000000000000002</c:v>
                      </c:pt>
                      <c:pt idx="23">
                        <c:v>2.2999999999999998</c:v>
                      </c:pt>
                      <c:pt idx="24">
                        <c:v>2.4</c:v>
                      </c:pt>
                      <c:pt idx="25">
                        <c:v>2.5</c:v>
                      </c:pt>
                      <c:pt idx="26">
                        <c:v>2.6</c:v>
                      </c:pt>
                      <c:pt idx="27">
                        <c:v>2.7</c:v>
                      </c:pt>
                      <c:pt idx="28">
                        <c:v>2.8</c:v>
                      </c:pt>
                      <c:pt idx="29">
                        <c:v>2.9</c:v>
                      </c:pt>
                      <c:pt idx="30">
                        <c:v>3</c:v>
                      </c:pt>
                      <c:pt idx="31">
                        <c:v>3.1</c:v>
                      </c:pt>
                      <c:pt idx="32">
                        <c:v>3.2</c:v>
                      </c:pt>
                      <c:pt idx="33">
                        <c:v>3.3</c:v>
                      </c:pt>
                      <c:pt idx="34">
                        <c:v>3.4</c:v>
                      </c:pt>
                      <c:pt idx="35">
                        <c:v>3.5</c:v>
                      </c:pt>
                      <c:pt idx="36">
                        <c:v>3.6</c:v>
                      </c:pt>
                      <c:pt idx="37">
                        <c:v>3.7</c:v>
                      </c:pt>
                      <c:pt idx="38">
                        <c:v>3.8</c:v>
                      </c:pt>
                      <c:pt idx="39">
                        <c:v>3.9</c:v>
                      </c:pt>
                      <c:pt idx="40">
                        <c:v>4</c:v>
                      </c:pt>
                      <c:pt idx="41">
                        <c:v>4.0999999999999996</c:v>
                      </c:pt>
                      <c:pt idx="42">
                        <c:v>4.2</c:v>
                      </c:pt>
                      <c:pt idx="43">
                        <c:v>4.3</c:v>
                      </c:pt>
                      <c:pt idx="44">
                        <c:v>4.4000000000000004</c:v>
                      </c:pt>
                      <c:pt idx="45">
                        <c:v>4.5</c:v>
                      </c:pt>
                      <c:pt idx="46">
                        <c:v>4.5999999999999996</c:v>
                      </c:pt>
                      <c:pt idx="47">
                        <c:v>4.7</c:v>
                      </c:pt>
                      <c:pt idx="48">
                        <c:v>4.8</c:v>
                      </c:pt>
                      <c:pt idx="49">
                        <c:v>4.9000000000000004</c:v>
                      </c:pt>
                      <c:pt idx="50">
                        <c:v>5</c:v>
                      </c:pt>
                      <c:pt idx="51">
                        <c:v>5.0999999999999996</c:v>
                      </c:pt>
                      <c:pt idx="52">
                        <c:v>5.2</c:v>
                      </c:pt>
                      <c:pt idx="53">
                        <c:v>5.3</c:v>
                      </c:pt>
                      <c:pt idx="54">
                        <c:v>5.4</c:v>
                      </c:pt>
                      <c:pt idx="55">
                        <c:v>5.5</c:v>
                      </c:pt>
                      <c:pt idx="56">
                        <c:v>5.6</c:v>
                      </c:pt>
                      <c:pt idx="57">
                        <c:v>5.7</c:v>
                      </c:pt>
                      <c:pt idx="58">
                        <c:v>5.8</c:v>
                      </c:pt>
                      <c:pt idx="59">
                        <c:v>5.9</c:v>
                      </c:pt>
                      <c:pt idx="60">
                        <c:v>6</c:v>
                      </c:pt>
                      <c:pt idx="61">
                        <c:v>6.1</c:v>
                      </c:pt>
                      <c:pt idx="62">
                        <c:v>6.2</c:v>
                      </c:pt>
                      <c:pt idx="63">
                        <c:v>6.3</c:v>
                      </c:pt>
                      <c:pt idx="64">
                        <c:v>6.4</c:v>
                      </c:pt>
                      <c:pt idx="65">
                        <c:v>6.5</c:v>
                      </c:pt>
                      <c:pt idx="66">
                        <c:v>6.6</c:v>
                      </c:pt>
                      <c:pt idx="67">
                        <c:v>6.7</c:v>
                      </c:pt>
                      <c:pt idx="68">
                        <c:v>6.8</c:v>
                      </c:pt>
                      <c:pt idx="69">
                        <c:v>6.9</c:v>
                      </c:pt>
                      <c:pt idx="70">
                        <c:v>7</c:v>
                      </c:pt>
                      <c:pt idx="71">
                        <c:v>7.1</c:v>
                      </c:pt>
                      <c:pt idx="72">
                        <c:v>7.2</c:v>
                      </c:pt>
                      <c:pt idx="73">
                        <c:v>7.3</c:v>
                      </c:pt>
                      <c:pt idx="74">
                        <c:v>7.4</c:v>
                      </c:pt>
                      <c:pt idx="75">
                        <c:v>7.5</c:v>
                      </c:pt>
                      <c:pt idx="76">
                        <c:v>7.6</c:v>
                      </c:pt>
                      <c:pt idx="77">
                        <c:v>7.7</c:v>
                      </c:pt>
                      <c:pt idx="78">
                        <c:v>7.8</c:v>
                      </c:pt>
                      <c:pt idx="79">
                        <c:v>7.9</c:v>
                      </c:pt>
                      <c:pt idx="80">
                        <c:v>8</c:v>
                      </c:pt>
                      <c:pt idx="81">
                        <c:v>8.1</c:v>
                      </c:pt>
                      <c:pt idx="82">
                        <c:v>8.1999999999999993</c:v>
                      </c:pt>
                      <c:pt idx="83">
                        <c:v>8.3000000000000007</c:v>
                      </c:pt>
                      <c:pt idx="84">
                        <c:v>8.4</c:v>
                      </c:pt>
                      <c:pt idx="85">
                        <c:v>8.5</c:v>
                      </c:pt>
                      <c:pt idx="86">
                        <c:v>8.6</c:v>
                      </c:pt>
                      <c:pt idx="87">
                        <c:v>8.6999999999999993</c:v>
                      </c:pt>
                      <c:pt idx="88">
                        <c:v>8.8000000000000007</c:v>
                      </c:pt>
                      <c:pt idx="89">
                        <c:v>8.9</c:v>
                      </c:pt>
                      <c:pt idx="90">
                        <c:v>9</c:v>
                      </c:pt>
                      <c:pt idx="91">
                        <c:v>9.1</c:v>
                      </c:pt>
                      <c:pt idx="92">
                        <c:v>9.1999999999999993</c:v>
                      </c:pt>
                      <c:pt idx="93">
                        <c:v>9.3000000000000007</c:v>
                      </c:pt>
                      <c:pt idx="94">
                        <c:v>9.4</c:v>
                      </c:pt>
                      <c:pt idx="95">
                        <c:v>9.5</c:v>
                      </c:pt>
                      <c:pt idx="96">
                        <c:v>9.6</c:v>
                      </c:pt>
                      <c:pt idx="97">
                        <c:v>9.6999999999999993</c:v>
                      </c:pt>
                      <c:pt idx="98">
                        <c:v>9.8000000000000007</c:v>
                      </c:pt>
                      <c:pt idx="99">
                        <c:v>9.9</c:v>
                      </c:pt>
                      <c:pt idx="100">
                        <c:v>10</c:v>
                      </c:pt>
                      <c:pt idx="101">
                        <c:v>10.1</c:v>
                      </c:pt>
                      <c:pt idx="102">
                        <c:v>10.199999999999999</c:v>
                      </c:pt>
                      <c:pt idx="103">
                        <c:v>10.3</c:v>
                      </c:pt>
                      <c:pt idx="104">
                        <c:v>10.4</c:v>
                      </c:pt>
                      <c:pt idx="105">
                        <c:v>10.5</c:v>
                      </c:pt>
                      <c:pt idx="106">
                        <c:v>10.6</c:v>
                      </c:pt>
                      <c:pt idx="107">
                        <c:v>10.7</c:v>
                      </c:pt>
                      <c:pt idx="108">
                        <c:v>10.8</c:v>
                      </c:pt>
                      <c:pt idx="109">
                        <c:v>10.9</c:v>
                      </c:pt>
                      <c:pt idx="110">
                        <c:v>11</c:v>
                      </c:pt>
                      <c:pt idx="111">
                        <c:v>11.1</c:v>
                      </c:pt>
                      <c:pt idx="112">
                        <c:v>11.2</c:v>
                      </c:pt>
                      <c:pt idx="113">
                        <c:v>11.3</c:v>
                      </c:pt>
                      <c:pt idx="114">
                        <c:v>11.4</c:v>
                      </c:pt>
                      <c:pt idx="115">
                        <c:v>11.5</c:v>
                      </c:pt>
                      <c:pt idx="116">
                        <c:v>11.6</c:v>
                      </c:pt>
                      <c:pt idx="117">
                        <c:v>11.7</c:v>
                      </c:pt>
                      <c:pt idx="118">
                        <c:v>11.8</c:v>
                      </c:pt>
                      <c:pt idx="119">
                        <c:v>11.9</c:v>
                      </c:pt>
                      <c:pt idx="120">
                        <c:v>12</c:v>
                      </c:pt>
                      <c:pt idx="121">
                        <c:v>12.1</c:v>
                      </c:pt>
                      <c:pt idx="122">
                        <c:v>12.2</c:v>
                      </c:pt>
                      <c:pt idx="123">
                        <c:v>12.3</c:v>
                      </c:pt>
                      <c:pt idx="124">
                        <c:v>12.4</c:v>
                      </c:pt>
                      <c:pt idx="125">
                        <c:v>12.5</c:v>
                      </c:pt>
                      <c:pt idx="126">
                        <c:v>12.6</c:v>
                      </c:pt>
                      <c:pt idx="127">
                        <c:v>12.7</c:v>
                      </c:pt>
                      <c:pt idx="128">
                        <c:v>12.8</c:v>
                      </c:pt>
                      <c:pt idx="129">
                        <c:v>12.9</c:v>
                      </c:pt>
                      <c:pt idx="130">
                        <c:v>13</c:v>
                      </c:pt>
                      <c:pt idx="131">
                        <c:v>13.1</c:v>
                      </c:pt>
                      <c:pt idx="132">
                        <c:v>13.2</c:v>
                      </c:pt>
                      <c:pt idx="133">
                        <c:v>13.3</c:v>
                      </c:pt>
                      <c:pt idx="134">
                        <c:v>13.4</c:v>
                      </c:pt>
                      <c:pt idx="135">
                        <c:v>13.5</c:v>
                      </c:pt>
                      <c:pt idx="136">
                        <c:v>13.6</c:v>
                      </c:pt>
                      <c:pt idx="137">
                        <c:v>13.7</c:v>
                      </c:pt>
                      <c:pt idx="138">
                        <c:v>13.8</c:v>
                      </c:pt>
                      <c:pt idx="139">
                        <c:v>13.9</c:v>
                      </c:pt>
                      <c:pt idx="140">
                        <c:v>14</c:v>
                      </c:pt>
                      <c:pt idx="141">
                        <c:v>14.1</c:v>
                      </c:pt>
                      <c:pt idx="142">
                        <c:v>14.2</c:v>
                      </c:pt>
                      <c:pt idx="143">
                        <c:v>14.3</c:v>
                      </c:pt>
                      <c:pt idx="144">
                        <c:v>14.4</c:v>
                      </c:pt>
                      <c:pt idx="145">
                        <c:v>14.5</c:v>
                      </c:pt>
                      <c:pt idx="146">
                        <c:v>14.6</c:v>
                      </c:pt>
                      <c:pt idx="147">
                        <c:v>14.7</c:v>
                      </c:pt>
                      <c:pt idx="148">
                        <c:v>14.8</c:v>
                      </c:pt>
                      <c:pt idx="149">
                        <c:v>14.9</c:v>
                      </c:pt>
                      <c:pt idx="150">
                        <c:v>15</c:v>
                      </c:pt>
                      <c:pt idx="151">
                        <c:v>15.1</c:v>
                      </c:pt>
                      <c:pt idx="152">
                        <c:v>15.2</c:v>
                      </c:pt>
                      <c:pt idx="153">
                        <c:v>15.3</c:v>
                      </c:pt>
                      <c:pt idx="154">
                        <c:v>15.4</c:v>
                      </c:pt>
                      <c:pt idx="155">
                        <c:v>15.5</c:v>
                      </c:pt>
                      <c:pt idx="156">
                        <c:v>15.6</c:v>
                      </c:pt>
                      <c:pt idx="157">
                        <c:v>15.7</c:v>
                      </c:pt>
                      <c:pt idx="158">
                        <c:v>15.8</c:v>
                      </c:pt>
                      <c:pt idx="159">
                        <c:v>15.9</c:v>
                      </c:pt>
                      <c:pt idx="160">
                        <c:v>16</c:v>
                      </c:pt>
                      <c:pt idx="161">
                        <c:v>16.100000000000001</c:v>
                      </c:pt>
                      <c:pt idx="162">
                        <c:v>16.2</c:v>
                      </c:pt>
                      <c:pt idx="163">
                        <c:v>16.3</c:v>
                      </c:pt>
                      <c:pt idx="164">
                        <c:v>16.399999999999999</c:v>
                      </c:pt>
                      <c:pt idx="165">
                        <c:v>16.5</c:v>
                      </c:pt>
                      <c:pt idx="166">
                        <c:v>16.600000000000001</c:v>
                      </c:pt>
                      <c:pt idx="167">
                        <c:v>16.7</c:v>
                      </c:pt>
                      <c:pt idx="168">
                        <c:v>16.8</c:v>
                      </c:pt>
                      <c:pt idx="169">
                        <c:v>16.899999999999999</c:v>
                      </c:pt>
                      <c:pt idx="170">
                        <c:v>17</c:v>
                      </c:pt>
                      <c:pt idx="171">
                        <c:v>17.100000000000001</c:v>
                      </c:pt>
                      <c:pt idx="172">
                        <c:v>17.2</c:v>
                      </c:pt>
                      <c:pt idx="173">
                        <c:v>17.3</c:v>
                      </c:pt>
                      <c:pt idx="174">
                        <c:v>17.399999999999999</c:v>
                      </c:pt>
                      <c:pt idx="175">
                        <c:v>17.5</c:v>
                      </c:pt>
                      <c:pt idx="176">
                        <c:v>17.600000000000001</c:v>
                      </c:pt>
                      <c:pt idx="177">
                        <c:v>17.7</c:v>
                      </c:pt>
                      <c:pt idx="178">
                        <c:v>17.8</c:v>
                      </c:pt>
                      <c:pt idx="179">
                        <c:v>17.899999999999999</c:v>
                      </c:pt>
                      <c:pt idx="180">
                        <c:v>18</c:v>
                      </c:pt>
                      <c:pt idx="181">
                        <c:v>18.100000000000001</c:v>
                      </c:pt>
                      <c:pt idx="182">
                        <c:v>18.2</c:v>
                      </c:pt>
                      <c:pt idx="183">
                        <c:v>18.3</c:v>
                      </c:pt>
                      <c:pt idx="184">
                        <c:v>18.399999999999999</c:v>
                      </c:pt>
                      <c:pt idx="185">
                        <c:v>18.5</c:v>
                      </c:pt>
                      <c:pt idx="186">
                        <c:v>18.600000000000001</c:v>
                      </c:pt>
                      <c:pt idx="187">
                        <c:v>18.7</c:v>
                      </c:pt>
                      <c:pt idx="188">
                        <c:v>18.8</c:v>
                      </c:pt>
                      <c:pt idx="189">
                        <c:v>18.899999999999999</c:v>
                      </c:pt>
                      <c:pt idx="190">
                        <c:v>19</c:v>
                      </c:pt>
                      <c:pt idx="191">
                        <c:v>19.100000000000001</c:v>
                      </c:pt>
                      <c:pt idx="192">
                        <c:v>19.2</c:v>
                      </c:pt>
                      <c:pt idx="193">
                        <c:v>19.3</c:v>
                      </c:pt>
                      <c:pt idx="194">
                        <c:v>19.399999999999999</c:v>
                      </c:pt>
                      <c:pt idx="195">
                        <c:v>19.5</c:v>
                      </c:pt>
                      <c:pt idx="196">
                        <c:v>19.600000000000001</c:v>
                      </c:pt>
                      <c:pt idx="197">
                        <c:v>19.7</c:v>
                      </c:pt>
                      <c:pt idx="198">
                        <c:v>19.8</c:v>
                      </c:pt>
                      <c:pt idx="199">
                        <c:v>19.899999999999999</c:v>
                      </c:pt>
                      <c:pt idx="200">
                        <c:v>20</c:v>
                      </c:pt>
                      <c:pt idx="201">
                        <c:v>20.100000000000001</c:v>
                      </c:pt>
                      <c:pt idx="202">
                        <c:v>20.2</c:v>
                      </c:pt>
                      <c:pt idx="203">
                        <c:v>20.3</c:v>
                      </c:pt>
                      <c:pt idx="204">
                        <c:v>20.399999999999999</c:v>
                      </c:pt>
                      <c:pt idx="205">
                        <c:v>20.5</c:v>
                      </c:pt>
                      <c:pt idx="206">
                        <c:v>20.6</c:v>
                      </c:pt>
                      <c:pt idx="207">
                        <c:v>20.7</c:v>
                      </c:pt>
                      <c:pt idx="208">
                        <c:v>20.8</c:v>
                      </c:pt>
                      <c:pt idx="209">
                        <c:v>20.9</c:v>
                      </c:pt>
                      <c:pt idx="210">
                        <c:v>21</c:v>
                      </c:pt>
                      <c:pt idx="211">
                        <c:v>21.1</c:v>
                      </c:pt>
                      <c:pt idx="212">
                        <c:v>21.2</c:v>
                      </c:pt>
                      <c:pt idx="213">
                        <c:v>21.3</c:v>
                      </c:pt>
                      <c:pt idx="214">
                        <c:v>21.4</c:v>
                      </c:pt>
                      <c:pt idx="215">
                        <c:v>21.5</c:v>
                      </c:pt>
                      <c:pt idx="216">
                        <c:v>21.6</c:v>
                      </c:pt>
                      <c:pt idx="217">
                        <c:v>21.7</c:v>
                      </c:pt>
                      <c:pt idx="218">
                        <c:v>21.8</c:v>
                      </c:pt>
                      <c:pt idx="219">
                        <c:v>21.9</c:v>
                      </c:pt>
                      <c:pt idx="220">
                        <c:v>22</c:v>
                      </c:pt>
                      <c:pt idx="221">
                        <c:v>22.1</c:v>
                      </c:pt>
                      <c:pt idx="222">
                        <c:v>22.2</c:v>
                      </c:pt>
                      <c:pt idx="223">
                        <c:v>22.3</c:v>
                      </c:pt>
                      <c:pt idx="224">
                        <c:v>22.4</c:v>
                      </c:pt>
                      <c:pt idx="225">
                        <c:v>22.5</c:v>
                      </c:pt>
                      <c:pt idx="226">
                        <c:v>22.6</c:v>
                      </c:pt>
                      <c:pt idx="227">
                        <c:v>22.7</c:v>
                      </c:pt>
                      <c:pt idx="228">
                        <c:v>22.8</c:v>
                      </c:pt>
                      <c:pt idx="229">
                        <c:v>22.9</c:v>
                      </c:pt>
                      <c:pt idx="230">
                        <c:v>23</c:v>
                      </c:pt>
                      <c:pt idx="231">
                        <c:v>23.1</c:v>
                      </c:pt>
                      <c:pt idx="232">
                        <c:v>23.2</c:v>
                      </c:pt>
                      <c:pt idx="233">
                        <c:v>23.3</c:v>
                      </c:pt>
                      <c:pt idx="234">
                        <c:v>23.4</c:v>
                      </c:pt>
                      <c:pt idx="235">
                        <c:v>23.5</c:v>
                      </c:pt>
                      <c:pt idx="236">
                        <c:v>23.6</c:v>
                      </c:pt>
                      <c:pt idx="237">
                        <c:v>23.7</c:v>
                      </c:pt>
                      <c:pt idx="238">
                        <c:v>23.8</c:v>
                      </c:pt>
                      <c:pt idx="239">
                        <c:v>23.9</c:v>
                      </c:pt>
                      <c:pt idx="240">
                        <c:v>24</c:v>
                      </c:pt>
                      <c:pt idx="241">
                        <c:v>24.1</c:v>
                      </c:pt>
                      <c:pt idx="242">
                        <c:v>24.2</c:v>
                      </c:pt>
                      <c:pt idx="243">
                        <c:v>24.3</c:v>
                      </c:pt>
                      <c:pt idx="244">
                        <c:v>24.4</c:v>
                      </c:pt>
                      <c:pt idx="245">
                        <c:v>24.5</c:v>
                      </c:pt>
                      <c:pt idx="246">
                        <c:v>24.6</c:v>
                      </c:pt>
                      <c:pt idx="247">
                        <c:v>24.7</c:v>
                      </c:pt>
                      <c:pt idx="248">
                        <c:v>24.8</c:v>
                      </c:pt>
                      <c:pt idx="249">
                        <c:v>24.9</c:v>
                      </c:pt>
                      <c:pt idx="250">
                        <c:v>25</c:v>
                      </c:pt>
                      <c:pt idx="251">
                        <c:v>25.1</c:v>
                      </c:pt>
                      <c:pt idx="252">
                        <c:v>25.2</c:v>
                      </c:pt>
                      <c:pt idx="253">
                        <c:v>25.3</c:v>
                      </c:pt>
                      <c:pt idx="254">
                        <c:v>25.4</c:v>
                      </c:pt>
                      <c:pt idx="255">
                        <c:v>25.5</c:v>
                      </c:pt>
                      <c:pt idx="256">
                        <c:v>25.6</c:v>
                      </c:pt>
                      <c:pt idx="257">
                        <c:v>25.7</c:v>
                      </c:pt>
                      <c:pt idx="258">
                        <c:v>25.8</c:v>
                      </c:pt>
                      <c:pt idx="259">
                        <c:v>25.9</c:v>
                      </c:pt>
                      <c:pt idx="260">
                        <c:v>26</c:v>
                      </c:pt>
                      <c:pt idx="261">
                        <c:v>26.1</c:v>
                      </c:pt>
                      <c:pt idx="262">
                        <c:v>26.2</c:v>
                      </c:pt>
                      <c:pt idx="263">
                        <c:v>26.3</c:v>
                      </c:pt>
                      <c:pt idx="264">
                        <c:v>26.4</c:v>
                      </c:pt>
                      <c:pt idx="265">
                        <c:v>26.5</c:v>
                      </c:pt>
                      <c:pt idx="266">
                        <c:v>26.6</c:v>
                      </c:pt>
                      <c:pt idx="267">
                        <c:v>26.7</c:v>
                      </c:pt>
                      <c:pt idx="268">
                        <c:v>26.8</c:v>
                      </c:pt>
                      <c:pt idx="269">
                        <c:v>26.9</c:v>
                      </c:pt>
                      <c:pt idx="270">
                        <c:v>27</c:v>
                      </c:pt>
                      <c:pt idx="271">
                        <c:v>27.1</c:v>
                      </c:pt>
                      <c:pt idx="272">
                        <c:v>27.2</c:v>
                      </c:pt>
                      <c:pt idx="273">
                        <c:v>27.3</c:v>
                      </c:pt>
                      <c:pt idx="274">
                        <c:v>27.4</c:v>
                      </c:pt>
                      <c:pt idx="275">
                        <c:v>27.5</c:v>
                      </c:pt>
                      <c:pt idx="276">
                        <c:v>27.6</c:v>
                      </c:pt>
                      <c:pt idx="277">
                        <c:v>27.7</c:v>
                      </c:pt>
                      <c:pt idx="278">
                        <c:v>27.8</c:v>
                      </c:pt>
                      <c:pt idx="279">
                        <c:v>27.9</c:v>
                      </c:pt>
                      <c:pt idx="280">
                        <c:v>28</c:v>
                      </c:pt>
                      <c:pt idx="281">
                        <c:v>28.1</c:v>
                      </c:pt>
                      <c:pt idx="282">
                        <c:v>28.2</c:v>
                      </c:pt>
                      <c:pt idx="283">
                        <c:v>28.3</c:v>
                      </c:pt>
                      <c:pt idx="284">
                        <c:v>28.4</c:v>
                      </c:pt>
                      <c:pt idx="285">
                        <c:v>28.5</c:v>
                      </c:pt>
                      <c:pt idx="286">
                        <c:v>28.6</c:v>
                      </c:pt>
                      <c:pt idx="287">
                        <c:v>28.7</c:v>
                      </c:pt>
                      <c:pt idx="288">
                        <c:v>28.8</c:v>
                      </c:pt>
                      <c:pt idx="289">
                        <c:v>28.9</c:v>
                      </c:pt>
                      <c:pt idx="290">
                        <c:v>29</c:v>
                      </c:pt>
                      <c:pt idx="291">
                        <c:v>29.1</c:v>
                      </c:pt>
                      <c:pt idx="292">
                        <c:v>29.2</c:v>
                      </c:pt>
                      <c:pt idx="293">
                        <c:v>29.3</c:v>
                      </c:pt>
                      <c:pt idx="294">
                        <c:v>29.4</c:v>
                      </c:pt>
                      <c:pt idx="295">
                        <c:v>29.5</c:v>
                      </c:pt>
                      <c:pt idx="296">
                        <c:v>29.6</c:v>
                      </c:pt>
                      <c:pt idx="297">
                        <c:v>29.7</c:v>
                      </c:pt>
                      <c:pt idx="298">
                        <c:v>29.8</c:v>
                      </c:pt>
                      <c:pt idx="299">
                        <c:v>29.9</c:v>
                      </c:pt>
                      <c:pt idx="300">
                        <c:v>30</c:v>
                      </c:pt>
                      <c:pt idx="301">
                        <c:v>30.1</c:v>
                      </c:pt>
                      <c:pt idx="302">
                        <c:v>30.2</c:v>
                      </c:pt>
                      <c:pt idx="303">
                        <c:v>30.3</c:v>
                      </c:pt>
                      <c:pt idx="304">
                        <c:v>30.4</c:v>
                      </c:pt>
                      <c:pt idx="305">
                        <c:v>30.5</c:v>
                      </c:pt>
                      <c:pt idx="306">
                        <c:v>30.6</c:v>
                      </c:pt>
                      <c:pt idx="307">
                        <c:v>30.7</c:v>
                      </c:pt>
                      <c:pt idx="308">
                        <c:v>30.8</c:v>
                      </c:pt>
                      <c:pt idx="309">
                        <c:v>30.9</c:v>
                      </c:pt>
                      <c:pt idx="310">
                        <c:v>31</c:v>
                      </c:pt>
                      <c:pt idx="311">
                        <c:v>31.1</c:v>
                      </c:pt>
                      <c:pt idx="312">
                        <c:v>31.2</c:v>
                      </c:pt>
                      <c:pt idx="313">
                        <c:v>31.3</c:v>
                      </c:pt>
                      <c:pt idx="314">
                        <c:v>31.4</c:v>
                      </c:pt>
                      <c:pt idx="315">
                        <c:v>31.5</c:v>
                      </c:pt>
                      <c:pt idx="316">
                        <c:v>31.6</c:v>
                      </c:pt>
                      <c:pt idx="317">
                        <c:v>31.7</c:v>
                      </c:pt>
                      <c:pt idx="318">
                        <c:v>31.8</c:v>
                      </c:pt>
                      <c:pt idx="319">
                        <c:v>31.9</c:v>
                      </c:pt>
                      <c:pt idx="320">
                        <c:v>32</c:v>
                      </c:pt>
                      <c:pt idx="321">
                        <c:v>32.1</c:v>
                      </c:pt>
                      <c:pt idx="322">
                        <c:v>32.200000000000003</c:v>
                      </c:pt>
                      <c:pt idx="323">
                        <c:v>32.299999999999997</c:v>
                      </c:pt>
                      <c:pt idx="324">
                        <c:v>32.4</c:v>
                      </c:pt>
                      <c:pt idx="325">
                        <c:v>32.5</c:v>
                      </c:pt>
                      <c:pt idx="326">
                        <c:v>32.6</c:v>
                      </c:pt>
                      <c:pt idx="327">
                        <c:v>32.700000000000003</c:v>
                      </c:pt>
                      <c:pt idx="328">
                        <c:v>32.799999999999997</c:v>
                      </c:pt>
                      <c:pt idx="329">
                        <c:v>32.9</c:v>
                      </c:pt>
                      <c:pt idx="330">
                        <c:v>33</c:v>
                      </c:pt>
                      <c:pt idx="331">
                        <c:v>33.1</c:v>
                      </c:pt>
                      <c:pt idx="332">
                        <c:v>33.200000000000003</c:v>
                      </c:pt>
                      <c:pt idx="333">
                        <c:v>33.299999999999997</c:v>
                      </c:pt>
                      <c:pt idx="334">
                        <c:v>33.4</c:v>
                      </c:pt>
                      <c:pt idx="335">
                        <c:v>33.5</c:v>
                      </c:pt>
                      <c:pt idx="336">
                        <c:v>33.6</c:v>
                      </c:pt>
                      <c:pt idx="337">
                        <c:v>33.700000000000003</c:v>
                      </c:pt>
                      <c:pt idx="338">
                        <c:v>33.799999999999997</c:v>
                      </c:pt>
                      <c:pt idx="339">
                        <c:v>33.9</c:v>
                      </c:pt>
                      <c:pt idx="340">
                        <c:v>34</c:v>
                      </c:pt>
                      <c:pt idx="341">
                        <c:v>34.1</c:v>
                      </c:pt>
                      <c:pt idx="342">
                        <c:v>34.200000000000003</c:v>
                      </c:pt>
                      <c:pt idx="343">
                        <c:v>34.299999999999997</c:v>
                      </c:pt>
                      <c:pt idx="344">
                        <c:v>34.4</c:v>
                      </c:pt>
                      <c:pt idx="345">
                        <c:v>34.5</c:v>
                      </c:pt>
                      <c:pt idx="346">
                        <c:v>34.6</c:v>
                      </c:pt>
                      <c:pt idx="347">
                        <c:v>34.700000000000003</c:v>
                      </c:pt>
                      <c:pt idx="348">
                        <c:v>34.799999999999997</c:v>
                      </c:pt>
                      <c:pt idx="349">
                        <c:v>34.9</c:v>
                      </c:pt>
                      <c:pt idx="350">
                        <c:v>35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Distribution!$C$2:$C$354</c15:sqref>
                        </c15:formulaRef>
                      </c:ext>
                    </c:extLst>
                    <c:numCache>
                      <c:formatCode>0.0000</c:formatCode>
                      <c:ptCount val="353"/>
                      <c:pt idx="0">
                        <c:v>2.2908726845832293E-3</c:v>
                      </c:pt>
                      <c:pt idx="1">
                        <c:v>2.409259447724816E-3</c:v>
                      </c:pt>
                      <c:pt idx="2">
                        <c:v>2.5320568532160035E-3</c:v>
                      </c:pt>
                      <c:pt idx="3">
                        <c:v>2.6593396742162845E-3</c:v>
                      </c:pt>
                      <c:pt idx="4">
                        <c:v>2.7911798924666643E-3</c:v>
                      </c:pt>
                      <c:pt idx="5">
                        <c:v>2.9276465259660332E-3</c:v>
                      </c:pt>
                      <c:pt idx="6">
                        <c:v>3.068805460120842E-3</c:v>
                      </c:pt>
                      <c:pt idx="7">
                        <c:v>3.2147192828236512E-3</c:v>
                      </c:pt>
                      <c:pt idx="8">
                        <c:v>3.3654471239045565E-3</c:v>
                      </c:pt>
                      <c:pt idx="9">
                        <c:v>3.5210444993863388E-3</c:v>
                      </c:pt>
                      <c:pt idx="10">
                        <c:v>3.6815631609595752E-3</c:v>
                      </c:pt>
                      <c:pt idx="11">
                        <c:v>3.8470509510780161E-3</c:v>
                      </c:pt>
                      <c:pt idx="12">
                        <c:v>4.0175516640570345E-3</c:v>
                      </c:pt>
                      <c:pt idx="13">
                        <c:v>4.1931049135396411E-3</c:v>
                      </c:pt>
                      <c:pt idx="14">
                        <c:v>4.3737460066747011E-3</c:v>
                      </c:pt>
                      <c:pt idx="15">
                        <c:v>4.5595058253313546E-3</c:v>
                      </c:pt>
                      <c:pt idx="16">
                        <c:v>4.7504107146520346E-3</c:v>
                      </c:pt>
                      <c:pt idx="17">
                        <c:v>4.9464823792239234E-3</c:v>
                      </c:pt>
                      <c:pt idx="18">
                        <c:v>5.1477377871256436E-3</c:v>
                      </c:pt>
                      <c:pt idx="19">
                        <c:v>5.3541890820819771E-3</c:v>
                      </c:pt>
                      <c:pt idx="20">
                        <c:v>5.565843503935226E-3</c:v>
                      </c:pt>
                      <c:pt idx="21">
                        <c:v>5.7827033176170491E-3</c:v>
                      </c:pt>
                      <c:pt idx="22">
                        <c:v>6.0047657507794972E-3</c:v>
                      </c:pt>
                      <c:pt idx="23">
                        <c:v>6.2320229402188605E-3</c:v>
                      </c:pt>
                      <c:pt idx="24">
                        <c:v>6.4644618872004012E-3</c:v>
                      </c:pt>
                      <c:pt idx="25">
                        <c:v>6.7020644217668486E-3</c:v>
                      </c:pt>
                      <c:pt idx="26">
                        <c:v>6.9448071760882645E-3</c:v>
                      </c:pt>
                      <c:pt idx="27">
                        <c:v>7.1926615668855953E-3</c:v>
                      </c:pt>
                      <c:pt idx="28">
                        <c:v>7.4455937869358181E-3</c:v>
                      </c:pt>
                      <c:pt idx="29">
                        <c:v>7.7035648056418262E-3</c:v>
                      </c:pt>
                      <c:pt idx="30">
                        <c:v>7.9665303786262756E-3</c:v>
                      </c:pt>
                      <c:pt idx="31">
                        <c:v>8.2344410662854445E-3</c:v>
                      </c:pt>
                      <c:pt idx="32">
                        <c:v>8.5072422612157833E-3</c:v>
                      </c:pt>
                      <c:pt idx="33">
                        <c:v>8.7848742244042745E-3</c:v>
                      </c:pt>
                      <c:pt idx="34">
                        <c:v>9.067272130051705E-3</c:v>
                      </c:pt>
                      <c:pt idx="35">
                        <c:v>9.3543661188776814E-3</c:v>
                      </c:pt>
                      <c:pt idx="36">
                        <c:v>9.646081359736278E-3</c:v>
                      </c:pt>
                      <c:pt idx="37">
                        <c:v>9.9423381193523043E-3</c:v>
                      </c:pt>
                      <c:pt idx="38">
                        <c:v>1.0243051839970232E-2</c:v>
                      </c:pt>
                      <c:pt idx="39">
                        <c:v>1.0548133224690903E-2</c:v>
                      </c:pt>
                      <c:pt idx="40">
                        <c:v>1.0857488330255068E-2</c:v>
                      </c:pt>
                      <c:pt idx="41">
                        <c:v>1.117101866701801E-2</c:v>
                      </c:pt>
                      <c:pt idx="42">
                        <c:v>1.1488621305845576E-2</c:v>
                      </c:pt>
                      <c:pt idx="43">
                        <c:v>1.1810188991649252E-2</c:v>
                      </c:pt>
                      <c:pt idx="44">
                        <c:v>1.213561026326619E-2</c:v>
                      </c:pt>
                      <c:pt idx="45">
                        <c:v>1.2464769579379602E-2</c:v>
                      </c:pt>
                      <c:pt idx="46">
                        <c:v>1.2797547450165498E-2</c:v>
                      </c:pt>
                      <c:pt idx="47">
                        <c:v>1.3133820574343353E-2</c:v>
                      </c:pt>
                      <c:pt idx="48">
                        <c:v>1.34734619813013E-2</c:v>
                      </c:pt>
                      <c:pt idx="49">
                        <c:v>1.3816341177959922E-2</c:v>
                      </c:pt>
                      <c:pt idx="50">
                        <c:v>1.4162324300034232E-2</c:v>
                      </c:pt>
                      <c:pt idx="51">
                        <c:v>1.4511274267349024E-2</c:v>
                      </c:pt>
                      <c:pt idx="52">
                        <c:v>1.4863050942860072E-2</c:v>
                      </c:pt>
                      <c:pt idx="53">
                        <c:v>1.5217511295031882E-2</c:v>
                      </c:pt>
                      <c:pt idx="54">
                        <c:v>1.5574509563221754E-2</c:v>
                      </c:pt>
                      <c:pt idx="55">
                        <c:v>1.5933897425719771E-2</c:v>
                      </c:pt>
                      <c:pt idx="56">
                        <c:v>1.6295524170095981E-2</c:v>
                      </c:pt>
                      <c:pt idx="57">
                        <c:v>1.6659236865507441E-2</c:v>
                      </c:pt>
                      <c:pt idx="58">
                        <c:v>1.7024880536620927E-2</c:v>
                      </c:pt>
                      <c:pt idx="59">
                        <c:v>1.7392298338810824E-2</c:v>
                      </c:pt>
                      <c:pt idx="60">
                        <c:v>1.7761331734295872E-2</c:v>
                      </c:pt>
                      <c:pt idx="61">
                        <c:v>1.8131820668884299E-2</c:v>
                      </c:pt>
                      <c:pt idx="62">
                        <c:v>1.8503603749002104E-2</c:v>
                      </c:pt>
                      <c:pt idx="63">
                        <c:v>1.8876518418686542E-2</c:v>
                      </c:pt>
                      <c:pt idx="64">
                        <c:v>1.9250401136233695E-2</c:v>
                      </c:pt>
                      <c:pt idx="65">
                        <c:v>1.9625087550197096E-2</c:v>
                      </c:pt>
                      <c:pt idx="66">
                        <c:v>2.0000412674442702E-2</c:v>
                      </c:pt>
                      <c:pt idx="67">
                        <c:v>2.037621106197457E-2</c:v>
                      </c:pt>
                      <c:pt idx="68">
                        <c:v>2.0752316977254603E-2</c:v>
                      </c:pt>
                      <c:pt idx="69">
                        <c:v>2.1128564566750069E-2</c:v>
                      </c:pt>
                      <c:pt idx="70">
                        <c:v>2.1504788027452121E-2</c:v>
                      </c:pt>
                      <c:pt idx="71">
                        <c:v>2.1880821773119688E-2</c:v>
                      </c:pt>
                      <c:pt idx="72">
                        <c:v>2.2256500598013262E-2</c:v>
                      </c:pt>
                      <c:pt idx="73">
                        <c:v>2.2631659837894568E-2</c:v>
                      </c:pt>
                      <c:pt idx="74">
                        <c:v>2.3006135528079261E-2</c:v>
                      </c:pt>
                      <c:pt idx="75">
                        <c:v>2.3379764558340736E-2</c:v>
                      </c:pt>
                      <c:pt idx="76">
                        <c:v>2.3752384824475538E-2</c:v>
                      </c:pt>
                      <c:pt idx="77">
                        <c:v>2.4123835376351533E-2</c:v>
                      </c:pt>
                      <c:pt idx="78">
                        <c:v>2.4493956562272153E-2</c:v>
                      </c:pt>
                      <c:pt idx="79">
                        <c:v>2.4862590169501906E-2</c:v>
                      </c:pt>
                      <c:pt idx="80">
                        <c:v>2.5229579560809359E-2</c:v>
                      </c:pt>
                      <c:pt idx="81">
                        <c:v>2.5594769806896036E-2</c:v>
                      </c:pt>
                      <c:pt idx="82">
                        <c:v>2.5958007814591053E-2</c:v>
                      </c:pt>
                      <c:pt idx="83">
                        <c:v>2.6319142450702469E-2</c:v>
                      </c:pt>
                      <c:pt idx="84">
                        <c:v>2.6678024661428223E-2</c:v>
                      </c:pt>
                      <c:pt idx="85">
                        <c:v>2.7034507587240009E-2</c:v>
                      </c:pt>
                      <c:pt idx="86">
                        <c:v>2.7388446673165125E-2</c:v>
                      </c:pt>
                      <c:pt idx="87">
                        <c:v>2.7739699774401529E-2</c:v>
                      </c:pt>
                      <c:pt idx="88">
                        <c:v>2.8088127257212298E-2</c:v>
                      </c:pt>
                      <c:pt idx="89">
                        <c:v>2.8433592095055724E-2</c:v>
                      </c:pt>
                      <c:pt idx="90">
                        <c:v>2.8775959959917739E-2</c:v>
                      </c:pt>
                      <c:pt idx="91">
                        <c:v>2.9115099308822539E-2</c:v>
                      </c:pt>
                      <c:pt idx="92">
                        <c:v>2.9450881465507558E-2</c:v>
                      </c:pt>
                      <c:pt idx="93">
                        <c:v>2.9783180697257376E-2</c:v>
                      </c:pt>
                      <c:pt idx="94">
                        <c:v>3.0111874286900646E-2</c:v>
                      </c:pt>
                      <c:pt idx="95">
                        <c:v>3.043684259998242E-2</c:v>
                      </c:pt>
                      <c:pt idx="96">
                        <c:v>3.0757969147132462E-2</c:v>
                      </c:pt>
                      <c:pt idx="97">
                        <c:v>3.1075140641658058E-2</c:v>
                      </c:pt>
                      <c:pt idx="98">
                        <c:v>3.1388247052397796E-2</c:v>
                      </c:pt>
                      <c:pt idx="99">
                        <c:v>3.169718165187916E-2</c:v>
                      </c:pt>
                      <c:pt idx="100">
                        <c:v>3.2001841059830588E-2</c:v>
                      </c:pt>
                      <c:pt idx="101">
                        <c:v>3.23021252821045E-2</c:v>
                      </c:pt>
                      <c:pt idx="102">
                        <c:v>3.2597937745074114E-2</c:v>
                      </c:pt>
                      <c:pt idx="103">
                        <c:v>3.2889185325573007E-2</c:v>
                      </c:pt>
                      <c:pt idx="104">
                        <c:v>3.3175778376451248E-2</c:v>
                      </c:pt>
                      <c:pt idx="105">
                        <c:v>3.3457630747827538E-2</c:v>
                      </c:pt>
                      <c:pt idx="106">
                        <c:v>3.3734659804121186E-2</c:v>
                      </c:pt>
                      <c:pt idx="107">
                        <c:v>3.4006786436952513E-2</c:v>
                      </c:pt>
                      <c:pt idx="108">
                        <c:v>3.4273935074003788E-2</c:v>
                      </c:pt>
                      <c:pt idx="109">
                        <c:v>3.4536033683937276E-2</c:v>
                      </c:pt>
                      <c:pt idx="110">
                        <c:v>3.4793013777469545E-2</c:v>
                      </c:pt>
                      <c:pt idx="111">
                        <c:v>3.5044810404705043E-2</c:v>
                      </c:pt>
                      <c:pt idx="112">
                        <c:v>3.5291362148834028E-2</c:v>
                      </c:pt>
                      <c:pt idx="113">
                        <c:v>3.5532611116302897E-2</c:v>
                      </c:pt>
                      <c:pt idx="114">
                        <c:v>3.5768502923566689E-2</c:v>
                      </c:pt>
                      <c:pt idx="115">
                        <c:v>3.5998986680535902E-2</c:v>
                      </c:pt>
                      <c:pt idx="116">
                        <c:v>3.6224014970830498E-2</c:v>
                      </c:pt>
                      <c:pt idx="117">
                        <c:v>3.6443543828956426E-2</c:v>
                      </c:pt>
                      <c:pt idx="118">
                        <c:v>3.6657532714519776E-2</c:v>
                      </c:pt>
                      <c:pt idx="119">
                        <c:v>3.6865944483595259E-2</c:v>
                      </c:pt>
                      <c:pt idx="120">
                        <c:v>3.7068745357366185E-2</c:v>
                      </c:pt>
                      <c:pt idx="121">
                        <c:v>3.7265904888152748E-2</c:v>
                      </c:pt>
                      <c:pt idx="122">
                        <c:v>3.7457395922946356E-2</c:v>
                      </c:pt>
                      <c:pt idx="123">
                        <c:v>3.7643194564566884E-2</c:v>
                      </c:pt>
                      <c:pt idx="124">
                        <c:v>3.7823280130559599E-2</c:v>
                      </c:pt>
                      <c:pt idx="125">
                        <c:v>3.7997635109948212E-2</c:v>
                      </c:pt>
                      <c:pt idx="126">
                        <c:v>3.8166245117959095E-2</c:v>
                      </c:pt>
                      <c:pt idx="127">
                        <c:v>3.8329098848831469E-2</c:v>
                      </c:pt>
                      <c:pt idx="128">
                        <c:v>3.8486188026826747E-2</c:v>
                      </c:pt>
                      <c:pt idx="129">
                        <c:v>3.8637507355549265E-2</c:v>
                      </c:pt>
                      <c:pt idx="130">
                        <c:v>3.8783054465689012E-2</c:v>
                      </c:pt>
                      <c:pt idx="131">
                        <c:v>3.892282986129552E-2</c:v>
                      </c:pt>
                      <c:pt idx="132">
                        <c:v>3.905683686469049E-2</c:v>
                      </c:pt>
                      <c:pt idx="133">
                        <c:v>3.9185081560124631E-2</c:v>
                      </c:pt>
                      <c:pt idx="134">
                        <c:v>3.9307572736282631E-2</c:v>
                      </c:pt>
                      <c:pt idx="135">
                        <c:v>3.9424321827737918E-2</c:v>
                      </c:pt>
                      <c:pt idx="136">
                        <c:v>3.9535342855456852E-2</c:v>
                      </c:pt>
                      <c:pt idx="137">
                        <c:v>3.9640652366449869E-2</c:v>
                      </c:pt>
                      <c:pt idx="138">
                        <c:v>3.9740269372664616E-2</c:v>
                      </c:pt>
                      <c:pt idx="139">
                        <c:v>3.9834215289214076E-2</c:v>
                      </c:pt>
                      <c:pt idx="140">
                        <c:v>3.9922513872029969E-2</c:v>
                      </c:pt>
                      <c:pt idx="141">
                        <c:v>4.0005191155029637E-2</c:v>
                      </c:pt>
                      <c:pt idx="142">
                        <c:v>4.0082275386881701E-2</c:v>
                      </c:pt>
                      <c:pt idx="143">
                        <c:v>4.0153796967453553E-2</c:v>
                      </c:pt>
                      <c:pt idx="144">
                        <c:v>4.0219788384021224E-2</c:v>
                      </c:pt>
                      <c:pt idx="145">
                        <c:v>4.0280284147319184E-2</c:v>
                      </c:pt>
                      <c:pt idx="146">
                        <c:v>4.0335320727505425E-2</c:v>
                      </c:pt>
                      <c:pt idx="147">
                        <c:v>4.0384936490114556E-2</c:v>
                      </c:pt>
                      <c:pt idx="148">
                        <c:v>4.0429171632068481E-2</c:v>
                      </c:pt>
                      <c:pt idx="149">
                        <c:v>4.0468068117812409E-2</c:v>
                      </c:pt>
                      <c:pt idx="150">
                        <c:v>4.050166961564057E-2</c:v>
                      </c:pt>
                      <c:pt idx="151">
                        <c:v>4.0530021434273776E-2</c:v>
                      </c:pt>
                      <c:pt idx="152">
                        <c:v>4.0553170459748433E-2</c:v>
                      </c:pt>
                      <c:pt idx="153">
                        <c:v>4.0571165092673611E-2</c:v>
                      </c:pt>
                      <c:pt idx="154">
                        <c:v>4.0584055185910607E-2</c:v>
                      </c:pt>
                      <c:pt idx="155">
                        <c:v>4.0591891982726717E-2</c:v>
                      </c:pt>
                      <c:pt idx="156">
                        <c:v>4.0594728055472276E-2</c:v>
                      </c:pt>
                      <c:pt idx="157">
                        <c:v>4.0592617244827912E-2</c:v>
                      </c:pt>
                      <c:pt idx="158">
                        <c:v>4.0585614599665948E-2</c:v>
                      </c:pt>
                      <c:pt idx="159">
                        <c:v>4.0573776317568103E-2</c:v>
                      </c:pt>
                      <c:pt idx="160">
                        <c:v>4.0557159686038666E-2</c:v>
                      </c:pt>
                      <c:pt idx="161">
                        <c:v>4.0535823024450315E-2</c:v>
                      </c:pt>
                      <c:pt idx="162">
                        <c:v>4.0509825626757423E-2</c:v>
                      </c:pt>
                      <c:pt idx="163">
                        <c:v>4.0479227705009328E-2</c:v>
                      </c:pt>
                      <c:pt idx="164">
                        <c:v>4.0444090333693922E-2</c:v>
                      </c:pt>
                      <c:pt idx="165">
                        <c:v>4.0404475394939673E-2</c:v>
                      </c:pt>
                      <c:pt idx="166">
                        <c:v>4.0360445524602308E-2</c:v>
                      </c:pt>
                      <c:pt idx="167">
                        <c:v>4.0312064059259911E-2</c:v>
                      </c:pt>
                      <c:pt idx="168">
                        <c:v>4.0259394984138698E-2</c:v>
                      </c:pt>
                      <c:pt idx="169">
                        <c:v>4.0202502881989399E-2</c:v>
                      </c:pt>
                      <c:pt idx="170">
                        <c:v>4.0141452882932409E-2</c:v>
                      </c:pt>
                      <c:pt idx="171">
                        <c:v>4.007631061528804E-2</c:v>
                      </c:pt>
                      <c:pt idx="172">
                        <c:v>4.0007142157406507E-2</c:v>
                      </c:pt>
                      <c:pt idx="173">
                        <c:v>3.9934013990510379E-2</c:v>
                      </c:pt>
                      <c:pt idx="174">
                        <c:v>3.9856992952560594E-2</c:v>
                      </c:pt>
                      <c:pt idx="175">
                        <c:v>3.9776146193155719E-2</c:v>
                      </c:pt>
                      <c:pt idx="176">
                        <c:v>3.9691541129472256E-2</c:v>
                      </c:pt>
                      <c:pt idx="177">
                        <c:v>3.9603245403252663E-2</c:v>
                      </c:pt>
                      <c:pt idx="178">
                        <c:v>3.951132683884586E-2</c:v>
                      </c:pt>
                      <c:pt idx="179">
                        <c:v>3.9415853402304038E-2</c:v>
                      </c:pt>
                      <c:pt idx="180">
                        <c:v>3.9316893161538094E-2</c:v>
                      </c:pt>
                      <c:pt idx="181">
                        <c:v>3.921451424753241E-2</c:v>
                      </c:pt>
                      <c:pt idx="182">
                        <c:v>3.9108784816619217E-2</c:v>
                      </c:pt>
                      <c:pt idx="183">
                        <c:v>3.8999773013810669E-2</c:v>
                      </c:pt>
                      <c:pt idx="184">
                        <c:v>3.8887546937186525E-2</c:v>
                      </c:pt>
                      <c:pt idx="185">
                        <c:v>3.8772174603333549E-2</c:v>
                      </c:pt>
                      <c:pt idx="186">
                        <c:v>3.8653723913832171E-2</c:v>
                      </c:pt>
                      <c:pt idx="187">
                        <c:v>3.8532262622784905E-2</c:v>
                      </c:pt>
                      <c:pt idx="188">
                        <c:v>3.8407858305379745E-2</c:v>
                      </c:pt>
                      <c:pt idx="189">
                        <c:v>3.8280578327481621E-2</c:v>
                      </c:pt>
                      <c:pt idx="190">
                        <c:v>3.8150489816243242E-2</c:v>
                      </c:pt>
                      <c:pt idx="191">
                        <c:v>3.8017659631726736E-2</c:v>
                      </c:pt>
                      <c:pt idx="192">
                        <c:v>3.7882154339526193E-2</c:v>
                      </c:pt>
                      <c:pt idx="193">
                        <c:v>3.7744040184380837E-2</c:v>
                      </c:pt>
                      <c:pt idx="194">
                        <c:v>3.7603383064767626E-2</c:v>
                      </c:pt>
                      <c:pt idx="195">
                        <c:v>3.7460248508461934E-2</c:v>
                      </c:pt>
                      <c:pt idx="196">
                        <c:v>3.7314701649053802E-2</c:v>
                      </c:pt>
                      <c:pt idx="197">
                        <c:v>3.7166807203407259E-2</c:v>
                      </c:pt>
                      <c:pt idx="198">
                        <c:v>3.7016629450049486E-2</c:v>
                      </c:pt>
                      <c:pt idx="199">
                        <c:v>3.6864232208476039E-2</c:v>
                      </c:pt>
                      <c:pt idx="200">
                        <c:v>3.6709678819358244E-2</c:v>
                      </c:pt>
                      <c:pt idx="201">
                        <c:v>3.6553032125638263E-2</c:v>
                      </c:pt>
                      <c:pt idx="202">
                        <c:v>3.6394354454497076E-2</c:v>
                      </c:pt>
                      <c:pt idx="203">
                        <c:v>3.623370760018025E-2</c:v>
                      </c:pt>
                      <c:pt idx="204">
                        <c:v>3.6071152807666193E-2</c:v>
                      </c:pt>
                      <c:pt idx="205">
                        <c:v>3.5906750757161342E-2</c:v>
                      </c:pt>
                      <c:pt idx="206">
                        <c:v>3.5740561549406309E-2</c:v>
                      </c:pt>
                      <c:pt idx="207">
                        <c:v>3.5572644691777233E-2</c:v>
                      </c:pt>
                      <c:pt idx="208">
                        <c:v>3.5403059085165868E-2</c:v>
                      </c:pt>
                      <c:pt idx="209">
                        <c:v>3.5231863011622414E-2</c:v>
                      </c:pt>
                      <c:pt idx="210">
                        <c:v>3.505911412274447E-2</c:v>
                      </c:pt>
                      <c:pt idx="211">
                        <c:v>3.4884869428795713E-2</c:v>
                      </c:pt>
                      <c:pt idx="212">
                        <c:v>3.470918528853776E-2</c:v>
                      </c:pt>
                      <c:pt idx="213">
                        <c:v>3.4532117399758581E-2</c:v>
                      </c:pt>
                      <c:pt idx="214">
                        <c:v>3.4353720790480852E-2</c:v>
                      </c:pt>
                      <c:pt idx="215">
                        <c:v>3.4174049810833676E-2</c:v>
                      </c:pt>
                      <c:pt idx="216">
                        <c:v>3.3993158125571063E-2</c:v>
                      </c:pt>
                      <c:pt idx="217">
                        <c:v>3.3811098707220585E-2</c:v>
                      </c:pt>
                      <c:pt idx="218">
                        <c:v>3.3627923829845766E-2</c:v>
                      </c:pt>
                      <c:pt idx="219">
                        <c:v>3.3443685063405809E-2</c:v>
                      </c:pt>
                      <c:pt idx="220">
                        <c:v>3.3258433268696062E-2</c:v>
                      </c:pt>
                      <c:pt idx="221">
                        <c:v>3.3072218592853461E-2</c:v>
                      </c:pt>
                      <c:pt idx="222">
                        <c:v>3.2885090465410403E-2</c:v>
                      </c:pt>
                      <c:pt idx="223">
                        <c:v>3.2697097594881111E-2</c:v>
                      </c:pt>
                      <c:pt idx="224">
                        <c:v>3.250828796586501E-2</c:v>
                      </c:pt>
                      <c:pt idx="225">
                        <c:v>3.2318708836650785E-2</c:v>
                      </c:pt>
                      <c:pt idx="226">
                        <c:v>3.2128406737306256E-2</c:v>
                      </c:pt>
                      <c:pt idx="227">
                        <c:v>3.1937427468238071E-2</c:v>
                      </c:pt>
                      <c:pt idx="228">
                        <c:v>3.17458160992065E-2</c:v>
                      </c:pt>
                      <c:pt idx="229">
                        <c:v>3.1553616968780084E-2</c:v>
                      </c:pt>
                      <c:pt idx="230">
                        <c:v>3.1360873684215348E-2</c:v>
                      </c:pt>
                      <c:pt idx="231">
                        <c:v>3.1167629121747187E-2</c:v>
                      </c:pt>
                      <c:pt idx="232">
                        <c:v>3.0973925427275124E-2</c:v>
                      </c:pt>
                      <c:pt idx="233">
                        <c:v>3.0779804017431713E-2</c:v>
                      </c:pt>
                      <c:pt idx="234">
                        <c:v>3.0585305581018844E-2</c:v>
                      </c:pt>
                      <c:pt idx="235">
                        <c:v>3.0390470080798343E-2</c:v>
                      </c:pt>
                      <c:pt idx="236">
                        <c:v>3.0195336755623331E-2</c:v>
                      </c:pt>
                      <c:pt idx="237">
                        <c:v>2.9999944122897103E-2</c:v>
                      </c:pt>
                      <c:pt idx="238">
                        <c:v>2.9804329981346512E-2</c:v>
                      </c:pt>
                      <c:pt idx="239">
                        <c:v>2.960853141409708E-2</c:v>
                      </c:pt>
                      <c:pt idx="240">
                        <c:v>2.9412584792037264E-2</c:v>
                      </c:pt>
                      <c:pt idx="241">
                        <c:v>2.921652577745967E-2</c:v>
                      </c:pt>
                      <c:pt idx="242">
                        <c:v>2.9020389327967116E-2</c:v>
                      </c:pt>
                      <c:pt idx="243">
                        <c:v>2.8824209700631702E-2</c:v>
                      </c:pt>
                      <c:pt idx="244">
                        <c:v>2.8628020456395571E-2</c:v>
                      </c:pt>
                      <c:pt idx="245">
                        <c:v>2.8431854464701759E-2</c:v>
                      </c:pt>
                      <c:pt idx="246">
                        <c:v>2.8235743908344362E-2</c:v>
                      </c:pt>
                      <c:pt idx="247">
                        <c:v>2.8039720288527123E-2</c:v>
                      </c:pt>
                      <c:pt idx="248">
                        <c:v>2.7843814430119844E-2</c:v>
                      </c:pt>
                      <c:pt idx="249">
                        <c:v>2.764805648710254E-2</c:v>
                      </c:pt>
                      <c:pt idx="250">
                        <c:v>2.7452475948187074E-2</c:v>
                      </c:pt>
                      <c:pt idx="251">
                        <c:v>2.7257101642606658E-2</c:v>
                      </c:pt>
                      <c:pt idx="252">
                        <c:v>2.7061961746063578E-2</c:v>
                      </c:pt>
                      <c:pt idx="253">
                        <c:v>2.6867083786825941E-2</c:v>
                      </c:pt>
                      <c:pt idx="254">
                        <c:v>2.667249465196431E-2</c:v>
                      </c:pt>
                      <c:pt idx="255">
                        <c:v>2.6478220593719484E-2</c:v>
                      </c:pt>
                      <c:pt idx="256">
                        <c:v>2.6284287235992861E-2</c:v>
                      </c:pt>
                      <c:pt idx="257">
                        <c:v>2.6090719580951022E-2</c:v>
                      </c:pt>
                      <c:pt idx="258">
                        <c:v>2.5897542015736446E-2</c:v>
                      </c:pt>
                      <c:pt idx="259">
                        <c:v>2.570477831927653E-2</c:v>
                      </c:pt>
                      <c:pt idx="260">
                        <c:v>2.5512451669183266E-2</c:v>
                      </c:pt>
                      <c:pt idx="261">
                        <c:v>2.5320584648736214E-2</c:v>
                      </c:pt>
                      <c:pt idx="262">
                        <c:v>2.5129199253941498E-2</c:v>
                      </c:pt>
                      <c:pt idx="263">
                        <c:v>2.4938316900659941E-2</c:v>
                      </c:pt>
                      <c:pt idx="264">
                        <c:v>2.4747958431797661E-2</c:v>
                      </c:pt>
                      <c:pt idx="265">
                        <c:v>2.4558144124552421E-2</c:v>
                      </c:pt>
                      <c:pt idx="266">
                        <c:v>2.4368893697709639E-2</c:v>
                      </c:pt>
                      <c:pt idx="267">
                        <c:v>2.4180226318981788E-2</c:v>
                      </c:pt>
                      <c:pt idx="268">
                        <c:v>2.3992160612385353E-2</c:v>
                      </c:pt>
                      <c:pt idx="269">
                        <c:v>2.3804714665649693E-2</c:v>
                      </c:pt>
                      <c:pt idx="270">
                        <c:v>2.3617906037652174E-2</c:v>
                      </c:pt>
                      <c:pt idx="271">
                        <c:v>2.3431751765874431E-2</c:v>
                      </c:pt>
                      <c:pt idx="272">
                        <c:v>2.3246268373874508E-2</c:v>
                      </c:pt>
                      <c:pt idx="273">
                        <c:v>2.3061471878770001E-2</c:v>
                      </c:pt>
                      <c:pt idx="274">
                        <c:v>2.2877377798727516E-2</c:v>
                      </c:pt>
                      <c:pt idx="275">
                        <c:v>2.2694001160453687E-2</c:v>
                      </c:pt>
                      <c:pt idx="276">
                        <c:v>2.2511356506683622E-2</c:v>
                      </c:pt>
                      <c:pt idx="277">
                        <c:v>2.2329457903662336E-2</c:v>
                      </c:pt>
                      <c:pt idx="278">
                        <c:v>2.2148318948615194E-2</c:v>
                      </c:pt>
                      <c:pt idx="279">
                        <c:v>2.1967952777203564E-2</c:v>
                      </c:pt>
                      <c:pt idx="280">
                        <c:v>2.1788372070961768E-2</c:v>
                      </c:pt>
                      <c:pt idx="281">
                        <c:v>2.1609589064711932E-2</c:v>
                      </c:pt>
                      <c:pt idx="282">
                        <c:v>2.1431615553953218E-2</c:v>
                      </c:pt>
                      <c:pt idx="283">
                        <c:v>2.1254462902222174E-2</c:v>
                      </c:pt>
                      <c:pt idx="284">
                        <c:v>2.1078142048421188E-2</c:v>
                      </c:pt>
                      <c:pt idx="285">
                        <c:v>2.0902663514111842E-2</c:v>
                      </c:pt>
                      <c:pt idx="286">
                        <c:v>2.0728037410770603E-2</c:v>
                      </c:pt>
                      <c:pt idx="287">
                        <c:v>2.0554273447003918E-2</c:v>
                      </c:pt>
                      <c:pt idx="288">
                        <c:v>2.0381380935720204E-2</c:v>
                      </c:pt>
                      <c:pt idx="289">
                        <c:v>2.020936880125641E-2</c:v>
                      </c:pt>
                      <c:pt idx="290">
                        <c:v>2.0038245586456588E-2</c:v>
                      </c:pt>
                      <c:pt idx="291">
                        <c:v>1.9868019459700518E-2</c:v>
                      </c:pt>
                      <c:pt idx="292">
                        <c:v>1.9698698221880126E-2</c:v>
                      </c:pt>
                      <c:pt idx="293">
                        <c:v>1.9530289313321795E-2</c:v>
                      </c:pt>
                      <c:pt idx="294">
                        <c:v>1.9362799820652775E-2</c:v>
                      </c:pt>
                      <c:pt idx="295">
                        <c:v>1.9196236483609769E-2</c:v>
                      </c:pt>
                      <c:pt idx="296">
                        <c:v>1.9030605701788238E-2</c:v>
                      </c:pt>
                      <c:pt idx="297">
                        <c:v>1.8865913541330818E-2</c:v>
                      </c:pt>
                      <c:pt idx="298">
                        <c:v>1.870216574155326E-2</c:v>
                      </c:pt>
                      <c:pt idx="299">
                        <c:v>1.8539367721506866E-2</c:v>
                      </c:pt>
                      <c:pt idx="300">
                        <c:v>1.8377524586475784E-2</c:v>
                      </c:pt>
                      <c:pt idx="301">
                        <c:v>1.8216641134408334E-2</c:v>
                      </c:pt>
                      <c:pt idx="302">
                        <c:v>1.805672186228104E-2</c:v>
                      </c:pt>
                      <c:pt idx="303">
                        <c:v>1.7897770972394492E-2</c:v>
                      </c:pt>
                      <c:pt idx="304">
                        <c:v>1.7739792378600155E-2</c:v>
                      </c:pt>
                      <c:pt idx="305">
                        <c:v>1.7582789712457147E-2</c:v>
                      </c:pt>
                      <c:pt idx="306">
                        <c:v>1.7426766329318395E-2</c:v>
                      </c:pt>
                      <c:pt idx="307">
                        <c:v>1.7271725314345336E-2</c:v>
                      </c:pt>
                      <c:pt idx="308">
                        <c:v>1.7117669488450678E-2</c:v>
                      </c:pt>
                      <c:pt idx="309">
                        <c:v>1.6964601414168567E-2</c:v>
                      </c:pt>
                      <c:pt idx="310">
                        <c:v>1.6812523401451698E-2</c:v>
                      </c:pt>
                      <c:pt idx="311">
                        <c:v>1.6661437513395085E-2</c:v>
                      </c:pt>
                      <c:pt idx="312">
                        <c:v>1.6511345571885883E-2</c:v>
                      </c:pt>
                      <c:pt idx="313">
                        <c:v>1.636224916317917E-2</c:v>
                      </c:pt>
                      <c:pt idx="314">
                        <c:v>1.6214149643399425E-2</c:v>
                      </c:pt>
                      <c:pt idx="315">
                        <c:v>1.6067048143967352E-2</c:v>
                      </c:pt>
                      <c:pt idx="316">
                        <c:v>1.5920945576952165E-2</c:v>
                      </c:pt>
                      <c:pt idx="317">
                        <c:v>1.5775842640348994E-2</c:v>
                      </c:pt>
                      <c:pt idx="318">
                        <c:v>1.5631739823281594E-2</c:v>
                      </c:pt>
                      <c:pt idx="319">
                        <c:v>1.5488637411130185E-2</c:v>
                      </c:pt>
                      <c:pt idx="320">
                        <c:v>1.5346535490584604E-2</c:v>
                      </c:pt>
                      <c:pt idx="321">
                        <c:v>1.5205433954622845E-2</c:v>
                      </c:pt>
                      <c:pt idx="322">
                        <c:v>1.5065332507415012E-2</c:v>
                      </c:pt>
                      <c:pt idx="323">
                        <c:v>1.4926230669153016E-2</c:v>
                      </c:pt>
                      <c:pt idx="324">
                        <c:v>1.4788127780806095E-2</c:v>
                      </c:pt>
                      <c:pt idx="325">
                        <c:v>1.4651023008802538E-2</c:v>
                      </c:pt>
                      <c:pt idx="326">
                        <c:v>1.4514915349637768E-2</c:v>
                      </c:pt>
                      <c:pt idx="327">
                        <c:v>1.4379803634409109E-2</c:v>
                      </c:pt>
                      <c:pt idx="328">
                        <c:v>1.4245686533277702E-2</c:v>
                      </c:pt>
                      <c:pt idx="329">
                        <c:v>1.4112562559857782E-2</c:v>
                      </c:pt>
                      <c:pt idx="330">
                        <c:v>1.3980430075533849E-2</c:v>
                      </c:pt>
                      <c:pt idx="331">
                        <c:v>1.3849287293706058E-2</c:v>
                      </c:pt>
                      <c:pt idx="332">
                        <c:v>1.3719132283964324E-2</c:v>
                      </c:pt>
                      <c:pt idx="333">
                        <c:v>1.3589962976191651E-2</c:v>
                      </c:pt>
                      <c:pt idx="334">
                        <c:v>1.3461777164597032E-2</c:v>
                      </c:pt>
                      <c:pt idx="335">
                        <c:v>1.3334572511678713E-2</c:v>
                      </c:pt>
                      <c:pt idx="336">
                        <c:v>1.3208346552118066E-2</c:v>
                      </c:pt>
                      <c:pt idx="337">
                        <c:v>1.3083096696604761E-2</c:v>
                      </c:pt>
                      <c:pt idx="338">
                        <c:v>1.2958820235593874E-2</c:v>
                      </c:pt>
                      <c:pt idx="339">
                        <c:v>1.283551434299531E-2</c:v>
                      </c:pt>
                      <c:pt idx="340">
                        <c:v>1.2713176079796461E-2</c:v>
                      </c:pt>
                      <c:pt idx="341">
                        <c:v>1.2591802397618378E-2</c:v>
                      </c:pt>
                      <c:pt idx="342">
                        <c:v>1.2471390142206327E-2</c:v>
                      </c:pt>
                      <c:pt idx="343">
                        <c:v>1.2351936056855275E-2</c:v>
                      </c:pt>
                      <c:pt idx="344">
                        <c:v>1.2233436785770945E-2</c:v>
                      </c:pt>
                      <c:pt idx="345">
                        <c:v>1.2115888877367226E-2</c:v>
                      </c:pt>
                      <c:pt idx="346">
                        <c:v>1.199928878750043E-2</c:v>
                      </c:pt>
                      <c:pt idx="347">
                        <c:v>1.1883632882641253E-2</c:v>
                      </c:pt>
                      <c:pt idx="348">
                        <c:v>1.1768917442984979E-2</c:v>
                      </c:pt>
                      <c:pt idx="349">
                        <c:v>1.165513866550077E-2</c:v>
                      </c:pt>
                      <c:pt idx="350">
                        <c:v>1.1542292666920676E-2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0726-4DF5-A7EB-AF78561BC71C}"/>
                  </c:ext>
                </c:extLst>
              </c15:ser>
            </c15:filteredAreaSeries>
            <c15:filteredAreaSeries>
              <c15:ser>
                <c:idx val="2"/>
                <c:order val="2"/>
                <c:tx>
                  <c:v>Recovered</c:v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Distribution!$D$156:$D$352</c15:sqref>
                        </c15:formulaRef>
                      </c:ext>
                    </c:extLst>
                    <c:numCache>
                      <c:formatCode>0.000%</c:formatCode>
                      <c:ptCount val="197"/>
                      <c:pt idx="0">
                        <c:v>4.0577610139291963E-3</c:v>
                      </c:pt>
                      <c:pt idx="1">
                        <c:v>4.0587973584318522E-3</c:v>
                      </c:pt>
                      <c:pt idx="2">
                        <c:v>4.0593310019099351E-3</c:v>
                      </c:pt>
                      <c:pt idx="3">
                        <c:v>4.0593672650149955E-3</c:v>
                      </c:pt>
                      <c:pt idx="4">
                        <c:v>4.0589115922247503E-3</c:v>
                      </c:pt>
                      <c:pt idx="5">
                        <c:v>4.0579695458616881E-3</c:v>
                      </c:pt>
                      <c:pt idx="6">
                        <c:v>4.0565468001803242E-3</c:v>
                      </c:pt>
                      <c:pt idx="7">
                        <c:v>4.054649135524507E-3</c:v>
                      </c:pt>
                      <c:pt idx="8">
                        <c:v>4.0522824325603009E-3</c:v>
                      </c:pt>
                      <c:pt idx="9">
                        <c:v>4.0494526665883959E-3</c:v>
                      </c:pt>
                      <c:pt idx="10">
                        <c:v>4.046165901935077E-3</c:v>
                      </c:pt>
                      <c:pt idx="11">
                        <c:v>4.0424282864317375E-3</c:v>
                      </c:pt>
                      <c:pt idx="12">
                        <c:v>4.0382460459771567E-3</c:v>
                      </c:pt>
                      <c:pt idx="13">
                        <c:v>4.0336254791930246E-3</c:v>
                      </c:pt>
                      <c:pt idx="14">
                        <c:v>4.0285729521699872E-3</c:v>
                      </c:pt>
                      <c:pt idx="15">
                        <c:v>4.0230948933063192E-3</c:v>
                      </c:pt>
                      <c:pt idx="16">
                        <c:v>4.0171977882461482E-3</c:v>
                      </c:pt>
                      <c:pt idx="17">
                        <c:v>4.0108881749110793E-3</c:v>
                      </c:pt>
                      <c:pt idx="18">
                        <c:v>4.004172638634642E-3</c:v>
                      </c:pt>
                      <c:pt idx="19">
                        <c:v>3.997057807395901E-3</c:v>
                      </c:pt>
                      <c:pt idx="20">
                        <c:v>3.9895503471534637E-3</c:v>
                      </c:pt>
                      <c:pt idx="21">
                        <c:v>3.9816569572858722E-3</c:v>
                      </c:pt>
                      <c:pt idx="22">
                        <c:v>3.973384366131455E-3</c:v>
                      </c:pt>
                      <c:pt idx="23">
                        <c:v>3.9647393266361618E-3</c:v>
                      </c:pt>
                      <c:pt idx="24">
                        <c:v>3.9557286121049825E-3</c:v>
                      </c:pt>
                      <c:pt idx="25">
                        <c:v>3.9463590120574106E-3</c:v>
                      </c:pt>
                      <c:pt idx="26">
                        <c:v>3.9366373281921625E-3</c:v>
                      </c:pt>
                      <c:pt idx="27">
                        <c:v>3.9265703704535809E-3</c:v>
                      </c:pt>
                      <c:pt idx="28">
                        <c:v>3.9161649532074979E-3</c:v>
                      </c:pt>
                      <c:pt idx="29">
                        <c:v>3.9054278915215497E-3</c:v>
                      </c:pt>
                      <c:pt idx="30">
                        <c:v>3.8943659975497766E-3</c:v>
                      </c:pt>
                      <c:pt idx="31">
                        <c:v>3.8829860770260589E-3</c:v>
                      </c:pt>
                      <c:pt idx="32">
                        <c:v>3.8712949258583409E-3</c:v>
                      </c:pt>
                      <c:pt idx="33">
                        <c:v>3.8592993268307713E-3</c:v>
                      </c:pt>
                      <c:pt idx="34">
                        <c:v>3.8470060464082874E-3</c:v>
                      </c:pt>
                      <c:pt idx="35">
                        <c:v>3.8344218316429869E-3</c:v>
                      </c:pt>
                      <c:pt idx="36">
                        <c:v>3.8215534071862969E-3</c:v>
                      </c:pt>
                      <c:pt idx="37">
                        <c:v>3.8084074723985532E-3</c:v>
                      </c:pt>
                      <c:pt idx="38">
                        <c:v>3.7949906985625653E-3</c:v>
                      </c:pt>
                      <c:pt idx="39">
                        <c:v>3.7813097261954055E-3</c:v>
                      </c:pt>
                      <c:pt idx="40">
                        <c:v>3.767371162457343E-3</c:v>
                      </c:pt>
                      <c:pt idx="41">
                        <c:v>3.7531815786615319E-3</c:v>
                      </c:pt>
                      <c:pt idx="42">
                        <c:v>3.7387475078758396E-3</c:v>
                      </c:pt>
                      <c:pt idx="43">
                        <c:v>3.7240754426229737E-3</c:v>
                      </c:pt>
                      <c:pt idx="44">
                        <c:v>3.7091718326728905E-3</c:v>
                      </c:pt>
                      <c:pt idx="45">
                        <c:v>3.6940430829261977E-3</c:v>
                      </c:pt>
                      <c:pt idx="46">
                        <c:v>3.6786955513917665E-3</c:v>
                      </c:pt>
                      <c:pt idx="47">
                        <c:v>3.6631355472498774E-3</c:v>
                      </c:pt>
                      <c:pt idx="48">
                        <c:v>3.6473693290066888E-3</c:v>
                      </c:pt>
                      <c:pt idx="49">
                        <c:v>3.6314031027339178E-3</c:v>
                      </c:pt>
                      <c:pt idx="50">
                        <c:v>3.6152430203922454E-3</c:v>
                      </c:pt>
                      <c:pt idx="51">
                        <c:v>3.5988951782414277E-3</c:v>
                      </c:pt>
                      <c:pt idx="52">
                        <c:v>3.5823656153284333E-3</c:v>
                      </c:pt>
                      <c:pt idx="53">
                        <c:v>3.5656603120591008E-3</c:v>
                      </c:pt>
                      <c:pt idx="54">
                        <c:v>3.5487851888472053E-3</c:v>
                      </c:pt>
                      <c:pt idx="55">
                        <c:v>3.5317461048393391E-3</c:v>
                      </c:pt>
                      <c:pt idx="56">
                        <c:v>3.5145488567183943E-3</c:v>
                      </c:pt>
                      <c:pt idx="57">
                        <c:v>3.4971991775770593E-3</c:v>
                      </c:pt>
                      <c:pt idx="58">
                        <c:v>3.4797027358665993E-3</c:v>
                      </c:pt>
                      <c:pt idx="59">
                        <c:v>3.4620651344148662E-3</c:v>
                      </c:pt>
                      <c:pt idx="60">
                        <c:v>3.4442919095118985E-3</c:v>
                      </c:pt>
                      <c:pt idx="61">
                        <c:v>3.426388530065775E-3</c:v>
                      </c:pt>
                      <c:pt idx="62">
                        <c:v>3.4083603968202854E-3</c:v>
                      </c:pt>
                      <c:pt idx="63">
                        <c:v>3.3902128416395103E-3</c:v>
                      </c:pt>
                      <c:pt idx="64">
                        <c:v>3.3719511268533653E-3</c:v>
                      </c:pt>
                      <c:pt idx="65">
                        <c:v>3.3535804446625074E-3</c:v>
                      </c:pt>
                      <c:pt idx="66">
                        <c:v>3.3351059166051413E-3</c:v>
                      </c:pt>
                      <c:pt idx="67">
                        <c:v>3.3165325930775229E-3</c:v>
                      </c:pt>
                      <c:pt idx="68">
                        <c:v>3.2978654529131225E-3</c:v>
                      </c:pt>
                      <c:pt idx="69">
                        <c:v>3.2791094030146218E-3</c:v>
                      </c:pt>
                      <c:pt idx="70">
                        <c:v>3.2602692780372366E-3</c:v>
                      </c:pt>
                      <c:pt idx="71">
                        <c:v>3.2413498401258362E-3</c:v>
                      </c:pt>
                      <c:pt idx="72">
                        <c:v>3.2223557786978984E-3</c:v>
                      </c:pt>
                      <c:pt idx="73">
                        <c:v>3.2032917102771479E-3</c:v>
                      </c:pt>
                      <c:pt idx="74">
                        <c:v>3.1841621783722735E-3</c:v>
                      </c:pt>
                      <c:pt idx="75">
                        <c:v>3.1649716533992613E-3</c:v>
                      </c:pt>
                      <c:pt idx="76">
                        <c:v>3.1457245326498161E-3</c:v>
                      </c:pt>
                      <c:pt idx="77">
                        <c:v>3.126425140298171E-3</c:v>
                      </c:pt>
                      <c:pt idx="78">
                        <c:v>3.1070777274510497E-3</c:v>
                      </c:pt>
                      <c:pt idx="79">
                        <c:v>3.0876864722353854E-3</c:v>
                      </c:pt>
                      <c:pt idx="80">
                        <c:v>3.0682554799224622E-3</c:v>
                      </c:pt>
                      <c:pt idx="81">
                        <c:v>3.0487887830909026E-3</c:v>
                      </c:pt>
                      <c:pt idx="82">
                        <c:v>3.0292903418211265E-3</c:v>
                      </c:pt>
                      <c:pt idx="83">
                        <c:v>3.0097640439259573E-3</c:v>
                      </c:pt>
                      <c:pt idx="84">
                        <c:v>2.9902137052122235E-3</c:v>
                      </c:pt>
                      <c:pt idx="85">
                        <c:v>2.9706430697721163E-3</c:v>
                      </c:pt>
                      <c:pt idx="86">
                        <c:v>2.9510558103067594E-3</c:v>
                      </c:pt>
                      <c:pt idx="87">
                        <c:v>2.9314555284748883E-3</c:v>
                      </c:pt>
                      <c:pt idx="88">
                        <c:v>2.9118457552712771E-3</c:v>
                      </c:pt>
                      <c:pt idx="89">
                        <c:v>2.8922299514299817E-3</c:v>
                      </c:pt>
                      <c:pt idx="90">
                        <c:v>2.8726115078513024E-3</c:v>
                      </c:pt>
                      <c:pt idx="91">
                        <c:v>2.8529937460549074E-3</c:v>
                      </c:pt>
                      <c:pt idx="92">
                        <c:v>2.8333799186523465E-3</c:v>
                      </c:pt>
                      <c:pt idx="93">
                        <c:v>2.8137732098435144E-3</c:v>
                      </c:pt>
                      <c:pt idx="94">
                        <c:v>2.7941767359323882E-3</c:v>
                      </c:pt>
                      <c:pt idx="95">
                        <c:v>2.77459354586106E-3</c:v>
                      </c:pt>
                      <c:pt idx="96">
                        <c:v>2.7550266217645199E-3</c:v>
                      </c:pt>
                      <c:pt idx="97">
                        <c:v>2.7354788795397253E-3</c:v>
                      </c:pt>
                      <c:pt idx="98">
                        <c:v>2.7159531694334539E-3</c:v>
                      </c:pt>
                      <c:pt idx="99">
                        <c:v>2.6964522766445144E-3</c:v>
                      </c:pt>
                      <c:pt idx="100">
                        <c:v>2.6769789219394553E-3</c:v>
                      </c:pt>
                      <c:pt idx="101">
                        <c:v>2.6575357622842274E-3</c:v>
                      </c:pt>
                      <c:pt idx="102">
                        <c:v>2.6381253914856545E-3</c:v>
                      </c:pt>
                      <c:pt idx="103">
                        <c:v>2.6187503408471383E-3</c:v>
                      </c:pt>
                      <c:pt idx="104">
                        <c:v>2.5994130798344104E-3</c:v>
                      </c:pt>
                      <c:pt idx="105">
                        <c:v>2.5801160167505939E-3</c:v>
                      </c:pt>
                      <c:pt idx="106">
                        <c:v>2.5608614994230262E-3</c:v>
                      </c:pt>
                      <c:pt idx="107">
                        <c:v>2.5416518158960103E-3</c:v>
                      </c:pt>
                      <c:pt idx="108">
                        <c:v>2.5224891951338316E-3</c:v>
                      </c:pt>
                      <c:pt idx="109">
                        <c:v>2.5033758077301071E-3</c:v>
                      </c:pt>
                      <c:pt idx="110">
                        <c:v>2.4843137666228274E-3</c:v>
                      </c:pt>
                      <c:pt idx="111">
                        <c:v>2.4653051278175392E-3</c:v>
                      </c:pt>
                      <c:pt idx="112">
                        <c:v>2.4463518911131375E-3</c:v>
                      </c:pt>
                      <c:pt idx="113">
                        <c:v>2.4274560008345197E-3</c:v>
                      </c:pt>
                      <c:pt idx="114">
                        <c:v>2.4086193465683915E-3</c:v>
                      </c:pt>
                      <c:pt idx="115">
                        <c:v>2.389843763901701E-3</c:v>
                      </c:pt>
                      <c:pt idx="116">
                        <c:v>2.3711310351651272E-3</c:v>
                      </c:pt>
                      <c:pt idx="117">
                        <c:v>2.3524828901763635E-3</c:v>
                      </c:pt>
                      <c:pt idx="118">
                        <c:v>2.333901006987397E-3</c:v>
                      </c:pt>
                      <c:pt idx="119">
                        <c:v>2.3153870126322584E-3</c:v>
                      </c:pt>
                      <c:pt idx="120">
                        <c:v>2.2969424838748271E-3</c:v>
                      </c:pt>
                      <c:pt idx="121">
                        <c:v>2.2785689479590926E-3</c:v>
                      </c:pt>
                      <c:pt idx="122">
                        <c:v>2.2602678833568974E-3</c:v>
                      </c:pt>
                      <c:pt idx="123">
                        <c:v>2.2420407205172503E-3</c:v>
                      </c:pt>
                      <c:pt idx="124">
                        <c:v>2.2238888426139082E-3</c:v>
                      </c:pt>
                      <c:pt idx="125">
                        <c:v>2.2058135862908909E-3</c:v>
                      </c:pt>
                      <c:pt idx="126">
                        <c:v>2.1878162424082974E-3</c:v>
                      </c:pt>
                      <c:pt idx="127">
                        <c:v>2.1698980567837157E-3</c:v>
                      </c:pt>
                      <c:pt idx="128">
                        <c:v>2.1520602309332113E-3</c:v>
                      </c:pt>
                      <c:pt idx="129">
                        <c:v>2.1343039228088E-3</c:v>
                      </c:pt>
                      <c:pt idx="130">
                        <c:v>2.1166302475321233E-3</c:v>
                      </c:pt>
                      <c:pt idx="131">
                        <c:v>2.0990402781266813E-3</c:v>
                      </c:pt>
                      <c:pt idx="132">
                        <c:v>2.0815350462441515E-3</c:v>
                      </c:pt>
                      <c:pt idx="133">
                        <c:v>2.064115542888682E-3</c:v>
                      </c:pt>
                      <c:pt idx="134">
                        <c:v>2.046782719136235E-3</c:v>
                      </c:pt>
                      <c:pt idx="135">
                        <c:v>2.0295374868487875E-3</c:v>
                      </c:pt>
                      <c:pt idx="136">
                        <c:v>2.0123807193856789E-3</c:v>
                      </c:pt>
                      <c:pt idx="137">
                        <c:v>1.9953132523078836E-3</c:v>
                      </c:pt>
                      <c:pt idx="138">
                        <c:v>1.97833588407899E-3</c:v>
                      </c:pt>
                      <c:pt idx="139">
                        <c:v>1.9614493767601236E-3</c:v>
                      </c:pt>
                      <c:pt idx="140">
                        <c:v>1.9446544566986872E-3</c:v>
                      </c:pt>
                      <c:pt idx="141">
                        <c:v>1.9279518152131546E-3</c:v>
                      </c:pt>
                      <c:pt idx="142">
                        <c:v>1.9113421092699274E-3</c:v>
                      </c:pt>
                      <c:pt idx="143">
                        <c:v>1.8948259621559124E-3</c:v>
                      </c:pt>
                      <c:pt idx="144">
                        <c:v>1.8784039641442309E-3</c:v>
                      </c:pt>
                      <c:pt idx="145">
                        <c:v>1.8620766731529666E-3</c:v>
                      </c:pt>
                      <c:pt idx="146">
                        <c:v>1.8458446153991586E-3</c:v>
                      </c:pt>
                      <c:pt idx="147">
                        <c:v>1.8297082860442317E-3</c:v>
                      </c:pt>
                      <c:pt idx="148">
                        <c:v>1.8136681498344301E-3</c:v>
                      </c:pt>
                      <c:pt idx="149">
                        <c:v>1.7977246417338018E-3</c:v>
                      </c:pt>
                      <c:pt idx="150">
                        <c:v>1.7818781675496944E-3</c:v>
                      </c:pt>
                      <c:pt idx="151">
                        <c:v>1.7661291045528904E-3</c:v>
                      </c:pt>
                      <c:pt idx="152">
                        <c:v>1.7504778020888019E-3</c:v>
                      </c:pt>
                      <c:pt idx="153">
                        <c:v>1.7349245821831497E-3</c:v>
                      </c:pt>
                      <c:pt idx="154">
                        <c:v>1.719469740139825E-3</c:v>
                      </c:pt>
                      <c:pt idx="155">
                        <c:v>1.7041135451309258E-3</c:v>
                      </c:pt>
                      <c:pt idx="156">
                        <c:v>1.6888562407810371E-3</c:v>
                      </c:pt>
                      <c:pt idx="157">
                        <c:v>1.6736980457423627E-3</c:v>
                      </c:pt>
                      <c:pt idx="158">
                        <c:v>1.658639154264013E-3</c:v>
                      </c:pt>
                      <c:pt idx="159">
                        <c:v>1.6436797367532761E-3</c:v>
                      </c:pt>
                      <c:pt idx="160">
                        <c:v>1.6288199403288949E-3</c:v>
                      </c:pt>
                      <c:pt idx="161">
                        <c:v>1.6140598893683619E-3</c:v>
                      </c:pt>
                      <c:pt idx="162">
                        <c:v>1.5993996860459987E-3</c:v>
                      </c:pt>
                      <c:pt idx="163">
                        <c:v>1.5848394108650243E-3</c:v>
                      </c:pt>
                      <c:pt idx="164">
                        <c:v>1.5703791231815518E-3</c:v>
                      </c:pt>
                      <c:pt idx="165">
                        <c:v>1.5560188617205557E-3</c:v>
                      </c:pt>
                      <c:pt idx="166">
                        <c:v>1.5417586450857613E-3</c:v>
                      </c:pt>
                      <c:pt idx="167">
                        <c:v>1.5275984722603942E-3</c:v>
                      </c:pt>
                      <c:pt idx="168">
                        <c:v>1.5135383231019144E-3</c:v>
                      </c:pt>
                      <c:pt idx="169">
                        <c:v>1.4995781588283163E-3</c:v>
                      </c:pt>
                      <c:pt idx="170">
                        <c:v>1.4857179224979768E-3</c:v>
                      </c:pt>
                      <c:pt idx="171">
                        <c:v>1.4719575394804526E-3</c:v>
                      </c:pt>
                      <c:pt idx="172">
                        <c:v>1.4582969179220361E-3</c:v>
                      </c:pt>
                      <c:pt idx="173">
                        <c:v>1.4447359492023644E-3</c:v>
                      </c:pt>
                      <c:pt idx="174">
                        <c:v>1.4312745083842593E-3</c:v>
                      </c:pt>
                      <c:pt idx="175">
                        <c:v>1.4179124546567943E-3</c:v>
                      </c:pt>
                      <c:pt idx="176">
                        <c:v>1.4046496317696015E-3</c:v>
                      </c:pt>
                      <c:pt idx="177">
                        <c:v>1.391485868462015E-3</c:v>
                      </c:pt>
                      <c:pt idx="178">
                        <c:v>1.3784209788835387E-3</c:v>
                      </c:pt>
                      <c:pt idx="179">
                        <c:v>1.3654547630077211E-3</c:v>
                      </c:pt>
                      <c:pt idx="180">
                        <c:v>1.3525870070394534E-3</c:v>
                      </c:pt>
                      <c:pt idx="181">
                        <c:v>1.3398174838138062E-3</c:v>
                      </c:pt>
                      <c:pt idx="182">
                        <c:v>1.3271459531898578E-3</c:v>
                      </c:pt>
                      <c:pt idx="183">
                        <c:v>1.31457216243616E-3</c:v>
                      </c:pt>
                      <c:pt idx="184">
                        <c:v>1.3020958466098578E-3</c:v>
                      </c:pt>
                      <c:pt idx="185">
                        <c:v>1.2897167289294775E-3</c:v>
                      </c:pt>
                      <c:pt idx="186">
                        <c:v>1.2774345211396068E-3</c:v>
                      </c:pt>
                      <c:pt idx="187">
                        <c:v>1.2652489238707599E-3</c:v>
                      </c:pt>
                      <c:pt idx="188">
                        <c:v>1.253159626991253E-3</c:v>
                      </c:pt>
                      <c:pt idx="189">
                        <c:v>1.2411663099530094E-3</c:v>
                      </c:pt>
                      <c:pt idx="190">
                        <c:v>1.2292686421313285E-3</c:v>
                      </c:pt>
                      <c:pt idx="191">
                        <c:v>1.2174662831569258E-3</c:v>
                      </c:pt>
                      <c:pt idx="192">
                        <c:v>1.2057588832434E-3</c:v>
                      </c:pt>
                      <c:pt idx="193">
                        <c:v>1.1941460835071011E-3</c:v>
                      </c:pt>
                      <c:pt idx="194">
                        <c:v>1.1826275162812444E-3</c:v>
                      </c:pt>
                      <c:pt idx="195">
                        <c:v>1.171202805424304E-3</c:v>
                      </c:pt>
                      <c:pt idx="196">
                        <c:v>1.1598715666210888E-3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3-0726-4DF5-A7EB-AF78561BC71C}"/>
                  </c:ext>
                </c:extLst>
              </c15:ser>
            </c15:filteredAreaSeries>
          </c:ext>
        </c:extLst>
      </c:areaChart>
      <c:catAx>
        <c:axId val="206762195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11145231"/>
        <c:crosses val="autoZero"/>
        <c:auto val="1"/>
        <c:lblAlgn val="ctr"/>
        <c:lblOffset val="100"/>
        <c:noMultiLvlLbl val="0"/>
      </c:catAx>
      <c:valAx>
        <c:axId val="181114523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67621951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0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  <a:headEnd type="none" w="sm" len="sm"/>
        <a:tailEnd type="none" w="sm" len="sm"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>
          <a:alpha val="70000"/>
        </a:schemeClr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>
          <a:alpha val="70000"/>
        </a:schemeClr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46000">
            <a:schemeClr val="phClr"/>
          </a:gs>
          <a:gs pos="100000">
            <a:schemeClr val="phClr">
              <a:lumMod val="20000"/>
              <a:lumOff val="80000"/>
              <a:alpha val="0"/>
            </a:schemeClr>
          </a:gs>
        </a:gsLst>
        <a:path path="circle">
          <a:fillToRect l="50000" t="-80000" r="50000" b="180000"/>
        </a:path>
      </a:gradFill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tx1">
                <a:lumMod val="5000"/>
                <a:lumOff val="95000"/>
              </a:schemeClr>
            </a:gs>
            <a:gs pos="100000">
              <a:schemeClr val="tx1">
                <a:lumMod val="15000"/>
                <a:lumOff val="8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tx1">
                <a:lumMod val="5000"/>
                <a:lumOff val="95000"/>
              </a:schemeClr>
            </a:gs>
            <a:gs pos="100000">
              <a:schemeClr val="tx1">
                <a:lumMod val="15000"/>
                <a:lumOff val="8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  <a:headEnd type="none" w="sm" len="sm"/>
        <a:tailEnd type="none" w="sm" len="sm"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1" kern="1200" cap="all" spc="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0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  <a:headEnd type="none" w="sm" len="sm"/>
        <a:tailEnd type="none" w="sm" len="sm"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>
          <a:alpha val="70000"/>
        </a:schemeClr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>
          <a:alpha val="70000"/>
        </a:schemeClr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46000">
            <a:schemeClr val="phClr"/>
          </a:gs>
          <a:gs pos="100000">
            <a:schemeClr val="phClr">
              <a:lumMod val="20000"/>
              <a:lumOff val="80000"/>
              <a:alpha val="0"/>
            </a:schemeClr>
          </a:gs>
        </a:gsLst>
        <a:path path="circle">
          <a:fillToRect l="50000" t="-80000" r="50000" b="180000"/>
        </a:path>
      </a:gradFill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tx1">
                <a:lumMod val="5000"/>
                <a:lumOff val="95000"/>
              </a:schemeClr>
            </a:gs>
            <a:gs pos="100000">
              <a:schemeClr val="tx1">
                <a:lumMod val="15000"/>
                <a:lumOff val="8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tx1">
                <a:lumMod val="5000"/>
                <a:lumOff val="95000"/>
              </a:schemeClr>
            </a:gs>
            <a:gs pos="100000">
              <a:schemeClr val="tx1">
                <a:lumMod val="15000"/>
                <a:lumOff val="8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  <a:headEnd type="none" w="sm" len="sm"/>
        <a:tailEnd type="none" w="sm" len="sm"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1" kern="1200" cap="all" spc="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6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1.emf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3</xdr:row>
      <xdr:rowOff>0</xdr:rowOff>
    </xdr:from>
    <xdr:to>
      <xdr:col>14</xdr:col>
      <xdr:colOff>0</xdr:colOff>
      <xdr:row>18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D781CEC-53EA-46E3-BB94-2EC2354EC2E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16</xdr:col>
      <xdr:colOff>0</xdr:colOff>
      <xdr:row>3</xdr:row>
      <xdr:rowOff>0</xdr:rowOff>
    </xdr:from>
    <xdr:to>
      <xdr:col>21</xdr:col>
      <xdr:colOff>112956</xdr:colOff>
      <xdr:row>19</xdr:row>
      <xdr:rowOff>190499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79C204A-1185-4944-9504-3A839292C7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00" y="571500"/>
          <a:ext cx="3684831" cy="32384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0</xdr:colOff>
      <xdr:row>35</xdr:row>
      <xdr:rowOff>0</xdr:rowOff>
    </xdr:from>
    <xdr:to>
      <xdr:col>14</xdr:col>
      <xdr:colOff>0</xdr:colOff>
      <xdr:row>51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F01A76C-E2F3-49A1-BEB6-DBD9E55E54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3312</xdr:colOff>
      <xdr:row>20</xdr:row>
      <xdr:rowOff>0</xdr:rowOff>
    </xdr:from>
    <xdr:to>
      <xdr:col>21</xdr:col>
      <xdr:colOff>0</xdr:colOff>
      <xdr:row>40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BF6E8D7-A50F-4072-8FAF-12AD7A66C1E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0</xdr:colOff>
      <xdr:row>1</xdr:row>
      <xdr:rowOff>0</xdr:rowOff>
    </xdr:from>
    <xdr:to>
      <xdr:col>27</xdr:col>
      <xdr:colOff>0</xdr:colOff>
      <xdr:row>18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95F7E570-DCF0-493E-8AD1-FC70E78EB7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13</xdr:col>
      <xdr:colOff>0</xdr:colOff>
      <xdr:row>2</xdr:row>
      <xdr:rowOff>1</xdr:rowOff>
    </xdr:from>
    <xdr:ext cx="1828800" cy="571499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4A83BC03-3D1D-4C8A-8B3F-77E257FF110F}"/>
                </a:ext>
              </a:extLst>
            </xdr:cNvPr>
            <xdr:cNvSpPr txBox="1"/>
          </xdr:nvSpPr>
          <xdr:spPr>
            <a:xfrm>
              <a:off x="8448675" y="381001"/>
              <a:ext cx="1828800" cy="57149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600" b="0" i="1">
                        <a:latin typeface="Cambria Math" panose="02040503050406030204" pitchFamily="18" charset="0"/>
                      </a:rPr>
                      <m:t>𝑓</m:t>
                    </m:r>
                    <m:d>
                      <m:dPr>
                        <m:ctrlPr>
                          <a:rPr lang="en-US" sz="16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r>
                          <a:rPr lang="en-US" sz="1600" b="0" i="1">
                            <a:latin typeface="Cambria Math" panose="02040503050406030204" pitchFamily="18" charset="0"/>
                          </a:rPr>
                          <m:t>𝑧</m:t>
                        </m:r>
                      </m:e>
                    </m:d>
                    <m:r>
                      <a:rPr lang="en-US" sz="1600" b="0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en-US" sz="16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n-US" sz="1600" b="0" i="1">
                            <a:latin typeface="Cambria Math" panose="02040503050406030204" pitchFamily="18" charset="0"/>
                          </a:rPr>
                          <m:t>1</m:t>
                        </m:r>
                      </m:num>
                      <m:den>
                        <m:r>
                          <a:rPr lang="en-US" sz="1600" b="0" i="1">
                            <a:latin typeface="Cambria Math" panose="02040503050406030204" pitchFamily="18" charset="0"/>
                          </a:rPr>
                          <m:t>𝛽</m:t>
                        </m:r>
                      </m:den>
                    </m:f>
                    <m:sSup>
                      <m:sSupPr>
                        <m:ctrlPr>
                          <a:rPr lang="en-US" sz="1600" b="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m:rPr>
                            <m:sty m:val="p"/>
                          </m:rPr>
                          <a:rPr lang="en-US" sz="1600" b="0" i="0">
                            <a:latin typeface="Cambria Math" panose="02040503050406030204" pitchFamily="18" charset="0"/>
                          </a:rPr>
                          <m:t>e</m:t>
                        </m:r>
                      </m:e>
                      <m:sup>
                        <m:r>
                          <a:rPr lang="en-US" sz="1600" b="0" i="1">
                            <a:latin typeface="Cambria Math" panose="02040503050406030204" pitchFamily="18" charset="0"/>
                          </a:rPr>
                          <m:t>−</m:t>
                        </m:r>
                        <m:d>
                          <m:dPr>
                            <m:ctrlPr>
                              <a:rPr lang="en-US" sz="1600" b="0" i="1">
                                <a:latin typeface="Cambria Math" panose="02040503050406030204" pitchFamily="18" charset="0"/>
                              </a:rPr>
                            </m:ctrlPr>
                          </m:dPr>
                          <m:e>
                            <m:r>
                              <a:rPr lang="en-US" sz="1600" b="0" i="1">
                                <a:latin typeface="Cambria Math" panose="02040503050406030204" pitchFamily="18" charset="0"/>
                              </a:rPr>
                              <m:t>𝑧</m:t>
                            </m:r>
                            <m:r>
                              <a:rPr lang="en-US" sz="1600" b="0" i="1">
                                <a:latin typeface="Cambria Math" panose="02040503050406030204" pitchFamily="18" charset="0"/>
                              </a:rPr>
                              <m:t>+</m:t>
                            </m:r>
                            <m:sSup>
                              <m:sSupPr>
                                <m:ctrlPr>
                                  <a:rPr lang="en-US" sz="1600" b="0" i="1">
                                    <a:latin typeface="Cambria Math" panose="02040503050406030204" pitchFamily="18" charset="0"/>
                                  </a:rPr>
                                </m:ctrlPr>
                              </m:sSupPr>
                              <m:e>
                                <m:r>
                                  <a:rPr lang="en-US" sz="1600" b="0" i="1">
                                    <a:latin typeface="Cambria Math" panose="02040503050406030204" pitchFamily="18" charset="0"/>
                                  </a:rPr>
                                  <m:t>𝑒</m:t>
                                </m:r>
                              </m:e>
                              <m:sup>
                                <m:r>
                                  <a:rPr lang="en-US" sz="1600" b="0" i="1">
                                    <a:latin typeface="Cambria Math" panose="02040503050406030204" pitchFamily="18" charset="0"/>
                                  </a:rPr>
                                  <m:t>−</m:t>
                                </m:r>
                                <m:r>
                                  <a:rPr lang="en-US" sz="1600" b="0" i="1">
                                    <a:latin typeface="Cambria Math" panose="02040503050406030204" pitchFamily="18" charset="0"/>
                                  </a:rPr>
                                  <m:t>𝑧</m:t>
                                </m:r>
                              </m:sup>
                            </m:sSup>
                          </m:e>
                        </m:d>
                      </m:sup>
                    </m:sSup>
                  </m:oMath>
                </m:oMathPara>
              </a14:m>
              <a:endParaRPr lang="en-US" sz="1600" b="0"/>
            </a:p>
          </xdr:txBody>
        </xdr:sp>
      </mc:Choice>
      <mc:Fallback xmlns="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4A83BC03-3D1D-4C8A-8B3F-77E257FF110F}"/>
                </a:ext>
              </a:extLst>
            </xdr:cNvPr>
            <xdr:cNvSpPr txBox="1"/>
          </xdr:nvSpPr>
          <xdr:spPr>
            <a:xfrm>
              <a:off x="8448675" y="381001"/>
              <a:ext cx="1828800" cy="57149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r>
                <a:rPr lang="en-US" sz="1600" b="0" i="0">
                  <a:latin typeface="Cambria Math" panose="02040503050406030204" pitchFamily="18" charset="0"/>
                </a:rPr>
                <a:t>𝑓(𝑧)=1/𝛽 e^(−(𝑧+𝑒^(−𝑧) ) )</a:t>
              </a:r>
              <a:endParaRPr lang="en-US" sz="1600" b="0"/>
            </a:p>
          </xdr:txBody>
        </xdr:sp>
      </mc:Fallback>
    </mc:AlternateContent>
    <xdr:clientData/>
  </xdr:oneCellAnchor>
  <xdr:oneCellAnchor>
    <xdr:from>
      <xdr:col>14</xdr:col>
      <xdr:colOff>85725</xdr:colOff>
      <xdr:row>5</xdr:row>
      <xdr:rowOff>26800</xdr:rowOff>
    </xdr:from>
    <xdr:ext cx="1133475" cy="35420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F4DA8BA1-2068-48A6-8DE2-85D1551EF2B5}"/>
                </a:ext>
              </a:extLst>
            </xdr:cNvPr>
            <xdr:cNvSpPr txBox="1"/>
          </xdr:nvSpPr>
          <xdr:spPr>
            <a:xfrm>
              <a:off x="9144000" y="979300"/>
              <a:ext cx="1133475" cy="35420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latin typeface="Cambria Math" panose="02040503050406030204" pitchFamily="18" charset="0"/>
                      </a:rPr>
                      <m:t>𝑧</m:t>
                    </m:r>
                    <m:r>
                      <a:rPr lang="en-US" sz="1100" b="0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en-US" sz="11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en-US" sz="1100" b="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en-US" sz="1100" b="0" i="1">
                                <a:latin typeface="Cambria Math" panose="02040503050406030204" pitchFamily="18" charset="0"/>
                              </a:rPr>
                              <m:t>𝐷</m:t>
                            </m:r>
                          </m:e>
                          <m:sub>
                            <m:r>
                              <a:rPr lang="en-US" sz="1100" b="0" i="1">
                                <a:latin typeface="Cambria Math" panose="02040503050406030204" pitchFamily="18" charset="0"/>
                              </a:rPr>
                              <m:t>𝑝</m:t>
                            </m:r>
                          </m:sub>
                        </m:sSub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−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𝜇</m:t>
                        </m:r>
                      </m:num>
                      <m:den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𝛽</m:t>
                        </m:r>
                      </m:den>
                    </m:f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F4DA8BA1-2068-48A6-8DE2-85D1551EF2B5}"/>
                </a:ext>
              </a:extLst>
            </xdr:cNvPr>
            <xdr:cNvSpPr txBox="1"/>
          </xdr:nvSpPr>
          <xdr:spPr>
            <a:xfrm>
              <a:off x="9144000" y="979300"/>
              <a:ext cx="1133475" cy="35420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r>
                <a:rPr lang="en-US" sz="1100" b="0" i="0">
                  <a:latin typeface="Cambria Math" panose="02040503050406030204" pitchFamily="18" charset="0"/>
                </a:rPr>
                <a:t>𝑧=(𝐷_𝑝−𝜇)/𝛽</a:t>
              </a:r>
              <a:endParaRPr lang="en-US" sz="1100"/>
            </a:p>
          </xdr:txBody>
        </xdr:sp>
      </mc:Fallback>
    </mc:AlternateContent>
    <xdr:clientData/>
  </xdr:oneCellAnchor>
  <xdr:twoCellAnchor>
    <xdr:from>
      <xdr:col>6</xdr:col>
      <xdr:colOff>3313</xdr:colOff>
      <xdr:row>44</xdr:row>
      <xdr:rowOff>0</xdr:rowOff>
    </xdr:from>
    <xdr:to>
      <xdr:col>21</xdr:col>
      <xdr:colOff>0</xdr:colOff>
      <xdr:row>64</xdr:row>
      <xdr:rowOff>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D44113AA-0DB2-4C5D-A342-51F2B653D44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7EC0FCB3-64C3-4DD3-A66C-D5151C89B83D}" name="Distribution" displayName="Distribution" ref="A1:D352" totalsRowShown="0" headerRowDxfId="3">
  <autoFilter ref="A1:D352" xr:uid="{F5568E6B-5B19-4BD0-BAA2-F0265440262F}"/>
  <tableColumns count="4">
    <tableColumn id="1" xr3:uid="{FC8CD63F-48B0-44A0-B987-7A9839100A77}" name="Dp"/>
    <tableColumn id="2" xr3:uid="{B9464043-5A76-4EB4-97FC-4E49873A7C8B}" name="z" dataDxfId="2">
      <calculatedColumnFormula>(Distribution[[#This Row],[Dp]]-f.mu)/f.beta</calculatedColumnFormula>
    </tableColumn>
    <tableColumn id="3" xr3:uid="{790D509C-A9A8-4CD5-A6F6-C4A883E1D20F}" name="f(z)" dataDxfId="1">
      <calculatedColumnFormula>1/f.beta*EXP(-(Distribution[[#This Row],[z]]+EXP(-Distribution[[#This Row],[z]])))</calculatedColumnFormula>
    </tableColumn>
    <tableColumn id="4" xr3:uid="{67287865-70EF-4147-B5A7-3753FB5C6FC6}" name="Integral[f(z)]" dataDxfId="0" dataCellStyle="Percent">
      <calculatedColumnFormula>(A2-A1)*(C1+(C2-C1)/2)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DB011C-47E1-4045-B959-9592827F54B5}">
  <dimension ref="A1:E59"/>
  <sheetViews>
    <sheetView tabSelected="1" workbookViewId="0">
      <selection activeCell="N55" sqref="N55"/>
    </sheetView>
  </sheetViews>
  <sheetFormatPr defaultRowHeight="15" x14ac:dyDescent="0.25"/>
  <cols>
    <col min="1" max="29" width="10.7109375" customWidth="1"/>
  </cols>
  <sheetData>
    <row r="1" spans="1:4" x14ac:dyDescent="0.25">
      <c r="A1" s="27" t="s">
        <v>60</v>
      </c>
      <c r="B1" s="28"/>
      <c r="C1" s="28"/>
      <c r="D1" s="29"/>
    </row>
    <row r="4" spans="1:4" x14ac:dyDescent="0.25">
      <c r="A4" s="24" t="s">
        <v>0</v>
      </c>
      <c r="B4" s="25"/>
      <c r="C4" s="25"/>
      <c r="D4" s="26"/>
    </row>
    <row r="5" spans="1:4" x14ac:dyDescent="0.25">
      <c r="A5" s="17" t="s">
        <v>4</v>
      </c>
      <c r="B5" s="17" t="s">
        <v>2</v>
      </c>
      <c r="C5" s="17" t="s">
        <v>3</v>
      </c>
      <c r="D5" s="17" t="s">
        <v>19</v>
      </c>
    </row>
    <row r="6" spans="1:4" x14ac:dyDescent="0.25">
      <c r="A6">
        <v>1</v>
      </c>
      <c r="B6">
        <v>0</v>
      </c>
      <c r="C6">
        <v>3</v>
      </c>
      <c r="D6" s="12">
        <v>2.07E-2</v>
      </c>
    </row>
    <row r="7" spans="1:4" x14ac:dyDescent="0.25">
      <c r="A7">
        <v>2</v>
      </c>
      <c r="B7">
        <v>3</v>
      </c>
      <c r="C7">
        <v>5</v>
      </c>
      <c r="D7" s="12">
        <v>2.1700000000000001E-2</v>
      </c>
    </row>
    <row r="8" spans="1:4" x14ac:dyDescent="0.25">
      <c r="A8">
        <v>3</v>
      </c>
      <c r="B8">
        <v>5</v>
      </c>
      <c r="C8">
        <v>10</v>
      </c>
      <c r="D8" s="12">
        <v>0.12280000000000001</v>
      </c>
    </row>
    <row r="9" spans="1:4" x14ac:dyDescent="0.25">
      <c r="A9">
        <v>4</v>
      </c>
      <c r="B9">
        <v>10</v>
      </c>
      <c r="C9">
        <v>15</v>
      </c>
      <c r="D9" s="12">
        <v>0.17230000000000001</v>
      </c>
    </row>
    <row r="10" spans="1:4" x14ac:dyDescent="0.25">
      <c r="A10">
        <v>5</v>
      </c>
      <c r="B10">
        <v>15</v>
      </c>
      <c r="C10">
        <v>25</v>
      </c>
      <c r="D10" s="12">
        <v>0.37</v>
      </c>
    </row>
    <row r="11" spans="1:4" x14ac:dyDescent="0.25">
      <c r="A11">
        <v>6</v>
      </c>
      <c r="B11">
        <v>25</v>
      </c>
      <c r="C11">
        <v>30</v>
      </c>
      <c r="D11" s="12">
        <v>0.11840000000000001</v>
      </c>
    </row>
    <row r="12" spans="1:4" x14ac:dyDescent="0.25">
      <c r="A12">
        <v>7</v>
      </c>
      <c r="B12">
        <v>30</v>
      </c>
      <c r="C12">
        <v>35</v>
      </c>
      <c r="D12" s="12">
        <v>5.4399999999999997E-2</v>
      </c>
    </row>
    <row r="13" spans="1:4" x14ac:dyDescent="0.25">
      <c r="A13">
        <v>8</v>
      </c>
      <c r="B13">
        <v>35</v>
      </c>
      <c r="C13" s="1" t="s">
        <v>1</v>
      </c>
      <c r="D13" s="12">
        <v>0.1197</v>
      </c>
    </row>
    <row r="14" spans="1:4" x14ac:dyDescent="0.25">
      <c r="C14" t="s">
        <v>24</v>
      </c>
      <c r="D14" s="3">
        <f>SUM(D6:D13)</f>
        <v>1</v>
      </c>
    </row>
    <row r="19" spans="1:4" x14ac:dyDescent="0.25">
      <c r="A19" s="24" t="s">
        <v>57</v>
      </c>
      <c r="B19" s="25"/>
      <c r="C19" s="25"/>
      <c r="D19" s="26"/>
    </row>
    <row r="20" spans="1:4" x14ac:dyDescent="0.25">
      <c r="A20" s="18" t="s">
        <v>5</v>
      </c>
      <c r="B20" s="18" t="s">
        <v>18</v>
      </c>
      <c r="C20" s="18" t="s">
        <v>19</v>
      </c>
      <c r="D20" s="18" t="s">
        <v>20</v>
      </c>
    </row>
    <row r="21" spans="1:4" x14ac:dyDescent="0.25">
      <c r="A21" t="s">
        <v>6</v>
      </c>
      <c r="B21" s="2" t="s">
        <v>14</v>
      </c>
      <c r="C21">
        <v>0.8</v>
      </c>
      <c r="D21" t="s">
        <v>21</v>
      </c>
    </row>
    <row r="22" spans="1:4" x14ac:dyDescent="0.25">
      <c r="A22" t="s">
        <v>9</v>
      </c>
      <c r="B22" s="2" t="s">
        <v>15</v>
      </c>
      <c r="C22">
        <v>0.45</v>
      </c>
      <c r="D22" t="s">
        <v>21</v>
      </c>
    </row>
    <row r="23" spans="1:4" x14ac:dyDescent="0.25">
      <c r="A23" t="s">
        <v>10</v>
      </c>
      <c r="B23" s="2" t="s">
        <v>16</v>
      </c>
      <c r="C23">
        <v>1.35</v>
      </c>
      <c r="D23" t="s">
        <v>21</v>
      </c>
    </row>
    <row r="24" spans="1:4" x14ac:dyDescent="0.25">
      <c r="A24" t="s">
        <v>11</v>
      </c>
      <c r="B24" s="2" t="s">
        <v>17</v>
      </c>
      <c r="C24">
        <v>0.15</v>
      </c>
      <c r="D24" t="s">
        <v>21</v>
      </c>
    </row>
    <row r="25" spans="1:4" x14ac:dyDescent="0.25">
      <c r="B25" s="2"/>
    </row>
    <row r="26" spans="1:4" x14ac:dyDescent="0.25">
      <c r="A26" s="24" t="s">
        <v>58</v>
      </c>
      <c r="B26" s="25"/>
      <c r="C26" s="25"/>
      <c r="D26" s="26"/>
    </row>
    <row r="27" spans="1:4" x14ac:dyDescent="0.25">
      <c r="A27" s="18" t="s">
        <v>7</v>
      </c>
      <c r="B27" s="18" t="s">
        <v>18</v>
      </c>
      <c r="C27" s="18" t="s">
        <v>19</v>
      </c>
      <c r="D27" s="18" t="s">
        <v>20</v>
      </c>
    </row>
    <row r="28" spans="1:4" x14ac:dyDescent="0.25">
      <c r="A28" t="s">
        <v>12</v>
      </c>
      <c r="B28" s="2" t="s">
        <v>29</v>
      </c>
      <c r="C28">
        <v>1</v>
      </c>
      <c r="D28" t="s">
        <v>22</v>
      </c>
    </row>
    <row r="29" spans="1:4" x14ac:dyDescent="0.25">
      <c r="A29" t="s">
        <v>13</v>
      </c>
      <c r="B29" s="2" t="s">
        <v>30</v>
      </c>
      <c r="C29">
        <v>2000</v>
      </c>
      <c r="D29" t="s">
        <v>22</v>
      </c>
    </row>
    <row r="30" spans="1:4" x14ac:dyDescent="0.25">
      <c r="A30" t="s">
        <v>8</v>
      </c>
      <c r="B30" s="2" t="s">
        <v>31</v>
      </c>
      <c r="C30" s="4">
        <v>1.0000000000000001E-5</v>
      </c>
      <c r="D30" t="s">
        <v>23</v>
      </c>
    </row>
    <row r="35" spans="1:5" x14ac:dyDescent="0.25">
      <c r="A35" s="21" t="s">
        <v>25</v>
      </c>
      <c r="B35" s="22"/>
      <c r="C35" s="22"/>
      <c r="D35" s="23"/>
    </row>
    <row r="37" spans="1:5" x14ac:dyDescent="0.25">
      <c r="A37" s="2" t="s">
        <v>27</v>
      </c>
      <c r="B37">
        <f>0.25</f>
        <v>0.25</v>
      </c>
      <c r="C37" t="s">
        <v>28</v>
      </c>
    </row>
    <row r="38" spans="1:5" x14ac:dyDescent="0.25">
      <c r="A38" s="2" t="s">
        <v>26</v>
      </c>
      <c r="B38" s="5">
        <f>Q/B/H</f>
        <v>3.7037037037037042</v>
      </c>
      <c r="C38" t="s">
        <v>32</v>
      </c>
    </row>
    <row r="39" spans="1:5" x14ac:dyDescent="0.25">
      <c r="A39" s="2" t="s">
        <v>33</v>
      </c>
      <c r="B39">
        <f>A/B</f>
        <v>3</v>
      </c>
    </row>
    <row r="40" spans="1:5" x14ac:dyDescent="0.25">
      <c r="A40" s="2" t="s">
        <v>34</v>
      </c>
      <c r="B40" s="5">
        <f>2*PI()*(R_-H)*N</f>
        <v>12.252211349000193</v>
      </c>
      <c r="C40" t="s">
        <v>21</v>
      </c>
    </row>
    <row r="41" spans="1:5" x14ac:dyDescent="0.25">
      <c r="A41" s="2" t="s">
        <v>36</v>
      </c>
      <c r="B41">
        <f>SQRT(9*mu*H*R_/((rhos-rhog)*PI()*N*Vc*(R_-H)))</f>
        <v>1.5431037289111294E-5</v>
      </c>
      <c r="C41" t="s">
        <v>21</v>
      </c>
      <c r="D41" s="5">
        <f>B41*1000000</f>
        <v>15.431037289111295</v>
      </c>
      <c r="E41" t="s">
        <v>35</v>
      </c>
    </row>
    <row r="44" spans="1:5" x14ac:dyDescent="0.25">
      <c r="A44" s="2" t="s">
        <v>37</v>
      </c>
    </row>
    <row r="45" spans="1:5" x14ac:dyDescent="0.25">
      <c r="A45" s="7" t="s">
        <v>38</v>
      </c>
      <c r="B45" s="6">
        <f>SUMIF(B6:B13,"&gt;="&amp;TRUNC(D41,0),D6:D13)</f>
        <v>0.66249999999999998</v>
      </c>
    </row>
    <row r="47" spans="1:5" x14ac:dyDescent="0.25">
      <c r="A47" s="2" t="s">
        <v>46</v>
      </c>
    </row>
    <row r="48" spans="1:5" x14ac:dyDescent="0.25">
      <c r="A48" s="19" t="s">
        <v>38</v>
      </c>
      <c r="B48" s="20">
        <f>1-SUMIF(Distribution[Dp],"&lt;"&amp;TRUNC(D41,1),Distribution[Integral'[f(z)']])</f>
        <v>0.64829691461765226</v>
      </c>
    </row>
    <row r="49" spans="1:4" x14ac:dyDescent="0.25">
      <c r="D49" s="5"/>
    </row>
    <row r="51" spans="1:4" x14ac:dyDescent="0.25">
      <c r="D51" s="5"/>
    </row>
    <row r="52" spans="1:4" x14ac:dyDescent="0.25">
      <c r="A52" s="2"/>
    </row>
    <row r="56" spans="1:4" x14ac:dyDescent="0.25">
      <c r="A56" s="21" t="s">
        <v>59</v>
      </c>
      <c r="B56" s="22"/>
      <c r="C56" s="22"/>
      <c r="D56" s="23"/>
    </row>
    <row r="58" spans="1:4" x14ac:dyDescent="0.25">
      <c r="A58" s="2" t="s">
        <v>15</v>
      </c>
      <c r="B58">
        <f>2*R_</f>
        <v>1.6</v>
      </c>
      <c r="C58" t="s">
        <v>21</v>
      </c>
    </row>
    <row r="59" spans="1:4" x14ac:dyDescent="0.25">
      <c r="A59" s="2" t="s">
        <v>34</v>
      </c>
      <c r="B59" s="5">
        <f>(18*mu*Q)/((rhos-rhog)*(B41^2)*9.81*B58)</f>
        <v>6.0231057477293257</v>
      </c>
      <c r="C59" t="s">
        <v>21</v>
      </c>
    </row>
  </sheetData>
  <mergeCells count="6">
    <mergeCell ref="A1:D1"/>
    <mergeCell ref="A56:D56"/>
    <mergeCell ref="A4:D4"/>
    <mergeCell ref="A19:D19"/>
    <mergeCell ref="A26:D26"/>
    <mergeCell ref="A35:D35"/>
  </mergeCells>
  <conditionalFormatting sqref="D14">
    <cfRule type="cellIs" dxfId="4" priority="2" operator="equal">
      <formula>1</formula>
    </cfRule>
  </conditionalFormatting>
  <conditionalFormatting sqref="D6:D13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612152-5222-4617-84C1-67691E9DAFAE}">
  <dimension ref="A1:P353"/>
  <sheetViews>
    <sheetView zoomScaleNormal="100" workbookViewId="0">
      <selection activeCell="Y47" sqref="Y47"/>
    </sheetView>
  </sheetViews>
  <sheetFormatPr defaultRowHeight="15" x14ac:dyDescent="0.25"/>
  <cols>
    <col min="1" max="1" width="10" customWidth="1"/>
    <col min="3" max="3" width="11" bestFit="1" customWidth="1"/>
    <col min="4" max="4" width="12.7109375" bestFit="1" customWidth="1"/>
    <col min="12" max="12" width="10.7109375" customWidth="1"/>
  </cols>
  <sheetData>
    <row r="1" spans="1:16" x14ac:dyDescent="0.25">
      <c r="A1" s="2" t="s">
        <v>48</v>
      </c>
      <c r="B1" s="2" t="s">
        <v>40</v>
      </c>
      <c r="C1" s="2" t="s">
        <v>49</v>
      </c>
      <c r="D1" s="2" t="s">
        <v>50</v>
      </c>
    </row>
    <row r="2" spans="1:16" x14ac:dyDescent="0.25">
      <c r="A2">
        <v>0</v>
      </c>
      <c r="B2" s="13">
        <f>(Distribution[[#This Row],[Dp]]-f.mu)/f.beta</f>
        <v>-1.7222169109040968</v>
      </c>
      <c r="C2" s="11">
        <f>1/f.beta*EXP(-(Distribution[[#This Row],[z]]+EXP(-Distribution[[#This Row],[z]])))</f>
        <v>2.2908726845832293E-3</v>
      </c>
      <c r="D2" s="9">
        <f>0</f>
        <v>0</v>
      </c>
      <c r="G2" s="31" t="s">
        <v>51</v>
      </c>
      <c r="H2" s="32"/>
      <c r="I2" s="32"/>
      <c r="J2" s="32"/>
      <c r="K2" s="32"/>
      <c r="L2" s="33"/>
      <c r="N2" s="30" t="s">
        <v>55</v>
      </c>
      <c r="O2" s="30"/>
      <c r="P2" s="30"/>
    </row>
    <row r="3" spans="1:16" x14ac:dyDescent="0.25">
      <c r="A3">
        <v>0.1</v>
      </c>
      <c r="B3" s="13">
        <f>(Distribution[[#This Row],[Dp]]-f.mu)/f.beta</f>
        <v>-1.7111821163084562</v>
      </c>
      <c r="C3" s="11">
        <f>1/f.beta*EXP(-(Distribution[[#This Row],[z]]+EXP(-Distribution[[#This Row],[z]])))</f>
        <v>2.409259447724816E-3</v>
      </c>
      <c r="D3" s="9">
        <f>(A3-A2)*(C2+(C3-C2)/2)</f>
        <v>2.3500660661540228E-4</v>
      </c>
      <c r="G3" s="2" t="s">
        <v>52</v>
      </c>
      <c r="H3" s="2" t="s">
        <v>53</v>
      </c>
      <c r="I3" s="2" t="s">
        <v>42</v>
      </c>
      <c r="J3" s="2" t="s">
        <v>43</v>
      </c>
      <c r="K3" s="2" t="s">
        <v>44</v>
      </c>
      <c r="L3" s="2" t="s">
        <v>45</v>
      </c>
      <c r="N3" s="30"/>
      <c r="O3" s="30"/>
      <c r="P3" s="30"/>
    </row>
    <row r="4" spans="1:16" x14ac:dyDescent="0.25">
      <c r="A4">
        <v>0.2</v>
      </c>
      <c r="B4" s="13">
        <f>(Distribution[[#This Row],[Dp]]-f.mu)/f.beta</f>
        <v>-1.7001473217128156</v>
      </c>
      <c r="C4" s="11">
        <f>1/f.beta*EXP(-(Distribution[[#This Row],[z]]+EXP(-Distribution[[#This Row],[z]])))</f>
        <v>2.5320568532160035E-3</v>
      </c>
      <c r="D4" s="9">
        <f t="shared" ref="D4:D67" si="0">(A4-A3)*(C3+(C4-C3)/2)</f>
        <v>2.4706581504704096E-4</v>
      </c>
      <c r="G4">
        <v>0</v>
      </c>
      <c r="H4">
        <v>3</v>
      </c>
      <c r="I4" s="12">
        <f>SUMIF(Distribution!$A$2:$A$352,"&lt;"&amp;H4,Distribution!$D$2:$D$352)</f>
        <v>1.3469298434108917E-2</v>
      </c>
      <c r="J4" s="12">
        <v>2.07E-2</v>
      </c>
      <c r="K4" s="8">
        <f>ABS(1-I4/J4)</f>
        <v>0.34930925439087357</v>
      </c>
      <c r="L4" s="10">
        <f>(J4-I4)^2</f>
        <v>5.2283045134979759E-5</v>
      </c>
      <c r="N4" s="30"/>
      <c r="O4" s="30"/>
      <c r="P4" s="30"/>
    </row>
    <row r="5" spans="1:16" x14ac:dyDescent="0.25">
      <c r="A5">
        <v>0.3</v>
      </c>
      <c r="B5" s="13">
        <f>(Distribution[[#This Row],[Dp]]-f.mu)/f.beta</f>
        <v>-1.689112527117175</v>
      </c>
      <c r="C5" s="11">
        <f>1/f.beta*EXP(-(Distribution[[#This Row],[z]]+EXP(-Distribution[[#This Row],[z]])))</f>
        <v>2.6593396742162845E-3</v>
      </c>
      <c r="D5" s="9">
        <f t="shared" si="0"/>
        <v>2.5956982637161433E-4</v>
      </c>
      <c r="G5">
        <v>3</v>
      </c>
      <c r="H5">
        <v>5</v>
      </c>
      <c r="I5" s="12">
        <f>SUMIF(Distribution[Dp],"&lt;"&amp;H5,Distribution[Integral'[f(z)']])-SUM($I$4:I4)</f>
        <v>2.1238681085823569E-2</v>
      </c>
      <c r="J5" s="12">
        <v>2.1700000000000001E-2</v>
      </c>
      <c r="K5" s="8">
        <f t="shared" ref="K5:K11" si="1">ABS(1-I5/J5)</f>
        <v>2.1258936137162676E-2</v>
      </c>
      <c r="L5" s="10">
        <f t="shared" ref="L5:L11" si="2">(J5-I5)^2</f>
        <v>2.1281514057692152E-7</v>
      </c>
      <c r="N5" s="30"/>
      <c r="O5" s="30"/>
      <c r="P5" s="30"/>
    </row>
    <row r="6" spans="1:16" x14ac:dyDescent="0.25">
      <c r="A6">
        <v>0.4</v>
      </c>
      <c r="B6" s="13">
        <f>(Distribution[[#This Row],[Dp]]-f.mu)/f.beta</f>
        <v>-1.6780777325215344</v>
      </c>
      <c r="C6" s="11">
        <f>1/f.beta*EXP(-(Distribution[[#This Row],[z]]+EXP(-Distribution[[#This Row],[z]])))</f>
        <v>2.7911798924666643E-3</v>
      </c>
      <c r="D6" s="9">
        <f t="shared" si="0"/>
        <v>2.7252597833414755E-4</v>
      </c>
      <c r="G6">
        <v>5</v>
      </c>
      <c r="H6">
        <v>10</v>
      </c>
      <c r="I6" s="12">
        <f>SUMIF(Distribution[Dp],"&lt;"&amp;H6,Distribution[Integral'[f(z)']])-SUM($I$4:I5)</f>
        <v>0.11460490677544719</v>
      </c>
      <c r="J6" s="12">
        <v>0.12280000000000001</v>
      </c>
      <c r="K6" s="8">
        <f t="shared" si="1"/>
        <v>6.6735286844892716E-2</v>
      </c>
      <c r="L6" s="10">
        <f t="shared" si="2"/>
        <v>6.7159552959111563E-5</v>
      </c>
      <c r="N6" t="s">
        <v>56</v>
      </c>
      <c r="O6" s="34"/>
      <c r="P6" s="34"/>
    </row>
    <row r="7" spans="1:16" x14ac:dyDescent="0.25">
      <c r="A7">
        <v>0.5</v>
      </c>
      <c r="B7" s="13">
        <f>(Distribution[[#This Row],[Dp]]-f.mu)/f.beta</f>
        <v>-1.667042937925894</v>
      </c>
      <c r="C7" s="11">
        <f>1/f.beta*EXP(-(Distribution[[#This Row],[z]]+EXP(-Distribution[[#This Row],[z]])))</f>
        <v>2.9276465259660332E-3</v>
      </c>
      <c r="D7" s="9">
        <f>(A7-A6)*(C6+(C7-C6)/2)</f>
        <v>2.8594132092163481E-4</v>
      </c>
      <c r="G7">
        <v>10</v>
      </c>
      <c r="H7">
        <v>15</v>
      </c>
      <c r="I7" s="12">
        <f>SUMIF(Distribution[Dp],"&lt;"&amp;H7,Distribution[Integral'[f(z)']])-SUM($I$4:I6)</f>
        <v>0.1861797512754774</v>
      </c>
      <c r="J7" s="12">
        <v>0.17230000000000001</v>
      </c>
      <c r="K7" s="8">
        <f t="shared" si="1"/>
        <v>8.0555724175724874E-2</v>
      </c>
      <c r="L7" s="10">
        <f t="shared" si="2"/>
        <v>1.9264749546911615E-4</v>
      </c>
      <c r="O7" s="34"/>
      <c r="P7" s="34"/>
    </row>
    <row r="8" spans="1:16" x14ac:dyDescent="0.25">
      <c r="A8">
        <v>0.6</v>
      </c>
      <c r="B8" s="13">
        <f>(Distribution[[#This Row],[Dp]]-f.mu)/f.beta</f>
        <v>-1.6560081433302534</v>
      </c>
      <c r="C8" s="11">
        <f>1/f.beta*EXP(-(Distribution[[#This Row],[z]]+EXP(-Distribution[[#This Row],[z]])))</f>
        <v>3.068805460120842E-3</v>
      </c>
      <c r="D8" s="9">
        <f t="shared" si="0"/>
        <v>2.9982259930434372E-4</v>
      </c>
      <c r="G8">
        <v>15</v>
      </c>
      <c r="H8">
        <v>25</v>
      </c>
      <c r="I8" s="12">
        <f>SUMIF(Distribution[Dp],"&lt;"&amp;H8,Distribution[Integral'[f(z)']])-SUM($I$4:I7)</f>
        <v>0.35942401078833525</v>
      </c>
      <c r="J8" s="12">
        <v>0.37</v>
      </c>
      <c r="K8" s="8">
        <f t="shared" si="1"/>
        <v>2.858375462612095E-2</v>
      </c>
      <c r="L8" s="10">
        <f t="shared" si="2"/>
        <v>1.1185154780524916E-4</v>
      </c>
    </row>
    <row r="9" spans="1:16" x14ac:dyDescent="0.25">
      <c r="A9">
        <v>0.7</v>
      </c>
      <c r="B9" s="13">
        <f>(Distribution[[#This Row],[Dp]]-f.mu)/f.beta</f>
        <v>-1.6449733487346128</v>
      </c>
      <c r="C9" s="11">
        <f>1/f.beta*EXP(-(Distribution[[#This Row],[z]]+EXP(-Distribution[[#This Row],[z]])))</f>
        <v>3.2147192828236512E-3</v>
      </c>
      <c r="D9" s="9">
        <f t="shared" si="0"/>
        <v>3.141762371472246E-4</v>
      </c>
      <c r="G9">
        <v>25</v>
      </c>
      <c r="H9">
        <v>30</v>
      </c>
      <c r="I9" s="12">
        <f>SUMIF(Distribution[Dp],"&lt;"&amp;H9,Distribution[Integral'[f(z)']])-SUM($I$4:I8)</f>
        <v>0.1147529770720167</v>
      </c>
      <c r="J9" s="12">
        <v>0.11840000000000001</v>
      </c>
      <c r="K9" s="8">
        <f t="shared" si="1"/>
        <v>3.0802558513372436E-2</v>
      </c>
      <c r="L9" s="10">
        <f t="shared" si="2"/>
        <v>1.3300776237235891E-5</v>
      </c>
      <c r="N9" s="30" t="s">
        <v>54</v>
      </c>
      <c r="O9" s="30"/>
      <c r="P9" s="30"/>
    </row>
    <row r="10" spans="1:16" x14ac:dyDescent="0.25">
      <c r="A10">
        <v>0.8</v>
      </c>
      <c r="B10" s="13">
        <f>(Distribution[[#This Row],[Dp]]-f.mu)/f.beta</f>
        <v>-1.6339385541389722</v>
      </c>
      <c r="C10" s="11">
        <f>1/f.beta*EXP(-(Distribution[[#This Row],[z]]+EXP(-Distribution[[#This Row],[z]])))</f>
        <v>3.3654471239045565E-3</v>
      </c>
      <c r="D10" s="9">
        <f t="shared" si="0"/>
        <v>3.2900832033641065E-4</v>
      </c>
      <c r="G10">
        <v>30</v>
      </c>
      <c r="H10">
        <v>35</v>
      </c>
      <c r="I10" s="12">
        <f>SUMIF(Distribution[Dp],"&lt;"&amp;H10,Distribution[Integral'[f(z)']])-SUM($I$4:I9)</f>
        <v>7.4458123634968509E-2</v>
      </c>
      <c r="J10" s="12">
        <v>5.4399999999999997E-2</v>
      </c>
      <c r="K10" s="8">
        <f t="shared" si="1"/>
        <v>0.36871550799574471</v>
      </c>
      <c r="L10" s="10">
        <f t="shared" si="2"/>
        <v>4.0232832375568245E-4</v>
      </c>
      <c r="N10" s="2" t="s">
        <v>41</v>
      </c>
      <c r="O10" s="11">
        <v>15.607149693429553</v>
      </c>
    </row>
    <row r="11" spans="1:16" x14ac:dyDescent="0.25">
      <c r="A11">
        <v>0.9</v>
      </c>
      <c r="B11" s="13">
        <f>(Distribution[[#This Row],[Dp]]-f.mu)/f.beta</f>
        <v>-1.6229037595433315</v>
      </c>
      <c r="C11" s="11">
        <f>1/f.beta*EXP(-(Distribution[[#This Row],[z]]+EXP(-Distribution[[#This Row],[z]])))</f>
        <v>3.5210444993863388E-3</v>
      </c>
      <c r="D11" s="9">
        <f t="shared" si="0"/>
        <v>3.4432458116454468E-4</v>
      </c>
      <c r="G11">
        <v>35</v>
      </c>
      <c r="H11" s="1" t="s">
        <v>1</v>
      </c>
      <c r="I11" s="12">
        <f>1-SUM(I4:I10)</f>
        <v>0.11587225093382247</v>
      </c>
      <c r="J11" s="12">
        <v>0.1197</v>
      </c>
      <c r="K11" s="8">
        <f t="shared" si="1"/>
        <v>3.1977853518609267E-2</v>
      </c>
      <c r="L11" s="10">
        <f t="shared" si="2"/>
        <v>1.465166291362293E-5</v>
      </c>
      <c r="N11" s="2" t="s">
        <v>47</v>
      </c>
      <c r="O11" s="11">
        <v>9.0622438989037732</v>
      </c>
    </row>
    <row r="12" spans="1:16" x14ac:dyDescent="0.25">
      <c r="A12">
        <v>1</v>
      </c>
      <c r="B12" s="13">
        <f>(Distribution[[#This Row],[Dp]]-f.mu)/f.beta</f>
        <v>-1.6118689649476912</v>
      </c>
      <c r="C12" s="11">
        <f>1/f.beta*EXP(-(Distribution[[#This Row],[z]]+EXP(-Distribution[[#This Row],[z]])))</f>
        <v>3.6815631609595752E-3</v>
      </c>
      <c r="D12" s="9">
        <f t="shared" si="0"/>
        <v>3.6013038301729562E-4</v>
      </c>
    </row>
    <row r="13" spans="1:16" x14ac:dyDescent="0.25">
      <c r="A13">
        <v>1.1000000000000001</v>
      </c>
      <c r="B13" s="13">
        <f>(Distribution[[#This Row],[Dp]]-f.mu)/f.beta</f>
        <v>-1.6008341703520506</v>
      </c>
      <c r="C13" s="11">
        <f>1/f.beta*EXP(-(Distribution[[#This Row],[z]]+EXP(-Distribution[[#This Row],[z]])))</f>
        <v>3.8470509510780161E-3</v>
      </c>
      <c r="D13" s="9">
        <f t="shared" si="0"/>
        <v>3.764307056018799E-4</v>
      </c>
      <c r="J13" s="8"/>
    </row>
    <row r="14" spans="1:16" x14ac:dyDescent="0.25">
      <c r="A14">
        <v>1.2</v>
      </c>
      <c r="B14" s="13">
        <f>(Distribution[[#This Row],[Dp]]-f.mu)/f.beta</f>
        <v>-1.5897993757564099</v>
      </c>
      <c r="C14" s="11">
        <f>1/f.beta*EXP(-(Distribution[[#This Row],[z]]+EXP(-Distribution[[#This Row],[z]])))</f>
        <v>4.0175516640570345E-3</v>
      </c>
      <c r="D14" s="9">
        <f t="shared" si="0"/>
        <v>3.93230130756752E-4</v>
      </c>
      <c r="J14" s="14" t="s">
        <v>39</v>
      </c>
      <c r="K14" s="15">
        <f>AVERAGE(K4:K11)</f>
        <v>0.12224235952531265</v>
      </c>
      <c r="L14" s="16">
        <f>AVERAGE(L4:L11)</f>
        <v>1.0680440242694686E-4</v>
      </c>
    </row>
    <row r="15" spans="1:16" x14ac:dyDescent="0.25">
      <c r="A15">
        <v>1.3</v>
      </c>
      <c r="B15" s="13">
        <f>(Distribution[[#This Row],[Dp]]-f.mu)/f.beta</f>
        <v>-1.5787645811607693</v>
      </c>
      <c r="C15" s="11">
        <f>1/f.beta*EXP(-(Distribution[[#This Row],[z]]+EXP(-Distribution[[#This Row],[z]])))</f>
        <v>4.1931049135396411E-3</v>
      </c>
      <c r="D15" s="9">
        <f t="shared" si="0"/>
        <v>4.1053282887983415E-4</v>
      </c>
    </row>
    <row r="16" spans="1:16" x14ac:dyDescent="0.25">
      <c r="A16">
        <v>1.4</v>
      </c>
      <c r="B16" s="13">
        <f>(Distribution[[#This Row],[Dp]]-f.mu)/f.beta</f>
        <v>-1.5677297865651287</v>
      </c>
      <c r="C16" s="11">
        <f>1/f.beta*EXP(-(Distribution[[#This Row],[z]]+EXP(-Distribution[[#This Row],[z]])))</f>
        <v>4.3737460066747011E-3</v>
      </c>
      <c r="D16" s="9">
        <f t="shared" si="0"/>
        <v>4.2834254601071658E-4</v>
      </c>
    </row>
    <row r="17" spans="1:4" x14ac:dyDescent="0.25">
      <c r="A17">
        <v>1.5</v>
      </c>
      <c r="B17" s="13">
        <f>(Distribution[[#This Row],[Dp]]-f.mu)/f.beta</f>
        <v>-1.5566949919694884</v>
      </c>
      <c r="C17" s="11">
        <f>1/f.beta*EXP(-(Distribution[[#This Row],[z]]+EXP(-Distribution[[#This Row],[z]])))</f>
        <v>4.5595058253313546E-3</v>
      </c>
      <c r="D17" s="9">
        <f t="shared" si="0"/>
        <v>4.4666259160030321E-4</v>
      </c>
    </row>
    <row r="18" spans="1:4" x14ac:dyDescent="0.25">
      <c r="A18">
        <v>1.6</v>
      </c>
      <c r="B18" s="13">
        <f>(Distribution[[#This Row],[Dp]]-f.mu)/f.beta</f>
        <v>-1.5456601973738477</v>
      </c>
      <c r="C18" s="11">
        <f>1/f.beta*EXP(-(Distribution[[#This Row],[z]]+EXP(-Distribution[[#This Row],[z]])))</f>
        <v>4.7504107146520346E-3</v>
      </c>
      <c r="D18" s="9">
        <f t="shared" si="0"/>
        <v>4.654958269991699E-4</v>
      </c>
    </row>
    <row r="19" spans="1:4" x14ac:dyDescent="0.25">
      <c r="A19">
        <v>1.7</v>
      </c>
      <c r="B19" s="13">
        <f>(Distribution[[#This Row],[Dp]]-f.mu)/f.beta</f>
        <v>-1.5346254027782071</v>
      </c>
      <c r="C19" s="11">
        <f>1/f.beta*EXP(-(Distribution[[#This Row],[z]]+EXP(-Distribution[[#This Row],[z]])))</f>
        <v>4.9464823792239234E-3</v>
      </c>
      <c r="D19" s="9">
        <f t="shared" si="0"/>
        <v>4.8484465469379723E-4</v>
      </c>
    </row>
    <row r="20" spans="1:4" x14ac:dyDescent="0.25">
      <c r="A20">
        <v>1.8</v>
      </c>
      <c r="B20" s="13">
        <f>(Distribution[[#This Row],[Dp]]-f.mu)/f.beta</f>
        <v>-1.5235906081825665</v>
      </c>
      <c r="C20" s="11">
        <f>1/f.beta*EXP(-(Distribution[[#This Row],[z]]+EXP(-Distribution[[#This Row],[z]])))</f>
        <v>5.1477377871256436E-3</v>
      </c>
      <c r="D20" s="9">
        <f t="shared" si="0"/>
        <v>5.0471100831747879E-4</v>
      </c>
    </row>
    <row r="21" spans="1:4" x14ac:dyDescent="0.25">
      <c r="A21">
        <v>1.9</v>
      </c>
      <c r="B21" s="13">
        <f>(Distribution[[#This Row],[Dp]]-f.mu)/f.beta</f>
        <v>-1.5125558135869259</v>
      </c>
      <c r="C21" s="11">
        <f>1/f.beta*EXP(-(Distribution[[#This Row],[z]]+EXP(-Distribution[[#This Row],[z]])))</f>
        <v>5.3541890820819771E-3</v>
      </c>
      <c r="D21" s="9">
        <f t="shared" si="0"/>
        <v>5.2509634346038032E-4</v>
      </c>
    </row>
    <row r="22" spans="1:4" x14ac:dyDescent="0.25">
      <c r="A22">
        <v>2</v>
      </c>
      <c r="B22" s="13">
        <f>(Distribution[[#This Row],[Dp]]-f.mu)/f.beta</f>
        <v>-1.5015210189912855</v>
      </c>
      <c r="C22" s="11">
        <f>1/f.beta*EXP(-(Distribution[[#This Row],[z]]+EXP(-Distribution[[#This Row],[z]])))</f>
        <v>5.565843503935226E-3</v>
      </c>
      <c r="D22" s="9">
        <f t="shared" si="0"/>
        <v>5.4600162930086061E-4</v>
      </c>
    </row>
    <row r="23" spans="1:4" x14ac:dyDescent="0.25">
      <c r="A23">
        <v>2.1</v>
      </c>
      <c r="B23" s="13">
        <f>(Distribution[[#This Row],[Dp]]-f.mu)/f.beta</f>
        <v>-1.4904862243956449</v>
      </c>
      <c r="C23" s="11">
        <f>1/f.beta*EXP(-(Distribution[[#This Row],[z]]+EXP(-Distribution[[#This Row],[z]])))</f>
        <v>5.7827033176170491E-3</v>
      </c>
      <c r="D23" s="9">
        <f t="shared" si="0"/>
        <v>5.674273410776143E-4</v>
      </c>
    </row>
    <row r="24" spans="1:4" x14ac:dyDescent="0.25">
      <c r="A24">
        <v>2.2000000000000002</v>
      </c>
      <c r="B24" s="13">
        <f>(Distribution[[#This Row],[Dp]]-f.mu)/f.beta</f>
        <v>-1.4794514298000043</v>
      </c>
      <c r="C24" s="11">
        <f>1/f.beta*EXP(-(Distribution[[#This Row],[z]]+EXP(-Distribution[[#This Row],[z]])))</f>
        <v>6.0047657507794972E-3</v>
      </c>
      <c r="D24" s="9">
        <f t="shared" si="0"/>
        <v>5.8937345341982786E-4</v>
      </c>
    </row>
    <row r="25" spans="1:4" x14ac:dyDescent="0.25">
      <c r="A25">
        <v>2.2999999999999998</v>
      </c>
      <c r="B25" s="13">
        <f>(Distribution[[#This Row],[Dp]]-f.mu)/f.beta</f>
        <v>-1.4684166352043639</v>
      </c>
      <c r="C25" s="11">
        <f>1/f.beta*EXP(-(Distribution[[#This Row],[z]]+EXP(-Distribution[[#This Row],[z]])))</f>
        <v>6.2320229402188605E-3</v>
      </c>
      <c r="D25" s="9">
        <f t="shared" si="0"/>
        <v>6.1183943454991567E-4</v>
      </c>
    </row>
    <row r="26" spans="1:4" x14ac:dyDescent="0.25">
      <c r="A26">
        <v>2.4</v>
      </c>
      <c r="B26" s="13">
        <f>(Distribution[[#This Row],[Dp]]-f.mu)/f.beta</f>
        <v>-1.4573818406087231</v>
      </c>
      <c r="C26" s="11">
        <f>1/f.beta*EXP(-(Distribution[[#This Row],[z]]+EXP(-Distribution[[#This Row],[z]])))</f>
        <v>6.4644618872004012E-3</v>
      </c>
      <c r="D26" s="9">
        <f t="shared" si="0"/>
        <v>6.3482424137096367E-4</v>
      </c>
    </row>
    <row r="27" spans="1:4" x14ac:dyDescent="0.25">
      <c r="A27">
        <v>2.5</v>
      </c>
      <c r="B27" s="13">
        <f>(Distribution[[#This Row],[Dp]]-f.mu)/f.beta</f>
        <v>-1.4463470460130827</v>
      </c>
      <c r="C27" s="11">
        <f>1/f.beta*EXP(-(Distribution[[#This Row],[z]]+EXP(-Distribution[[#This Row],[z]])))</f>
        <v>6.7020644217668486E-3</v>
      </c>
      <c r="D27" s="9">
        <f t="shared" si="0"/>
        <v>6.5832631544836305E-4</v>
      </c>
    </row>
    <row r="28" spans="1:4" x14ac:dyDescent="0.25">
      <c r="A28">
        <v>2.6</v>
      </c>
      <c r="B28" s="13">
        <f>(Distribution[[#This Row],[Dp]]-f.mu)/f.beta</f>
        <v>-1.4353122514174421</v>
      </c>
      <c r="C28" s="11">
        <f>1/f.beta*EXP(-(Distribution[[#This Row],[z]]+EXP(-Distribution[[#This Row],[z]])))</f>
        <v>6.9448071760882645E-3</v>
      </c>
      <c r="D28" s="9">
        <f t="shared" si="0"/>
        <v>6.8234357989275629E-4</v>
      </c>
    </row>
    <row r="29" spans="1:4" x14ac:dyDescent="0.25">
      <c r="A29">
        <v>2.7</v>
      </c>
      <c r="B29" s="13">
        <f>(Distribution[[#This Row],[Dp]]-f.mu)/f.beta</f>
        <v>-1.4242774568218015</v>
      </c>
      <c r="C29" s="11">
        <f>1/f.beta*EXP(-(Distribution[[#This Row],[z]]+EXP(-Distribution[[#This Row],[z]])))</f>
        <v>7.1926615668855953E-3</v>
      </c>
      <c r="D29" s="9">
        <f t="shared" si="0"/>
        <v>7.0687343714869366E-4</v>
      </c>
    </row>
    <row r="30" spans="1:4" x14ac:dyDescent="0.25">
      <c r="A30">
        <v>2.8</v>
      </c>
      <c r="B30" s="13">
        <f>(Distribution[[#This Row],[Dp]]-f.mu)/f.beta</f>
        <v>-1.4132426622261611</v>
      </c>
      <c r="C30" s="11">
        <f>1/f.beta*EXP(-(Distribution[[#This Row],[z]]+EXP(-Distribution[[#This Row],[z]])))</f>
        <v>7.4455937869358181E-3</v>
      </c>
      <c r="D30" s="9">
        <f t="shared" si="0"/>
        <v>7.3191276769106798E-4</v>
      </c>
    </row>
    <row r="31" spans="1:4" x14ac:dyDescent="0.25">
      <c r="A31">
        <v>2.9</v>
      </c>
      <c r="B31" s="13">
        <f>(Distribution[[#This Row],[Dp]]-f.mu)/f.beta</f>
        <v>-1.4022078676305203</v>
      </c>
      <c r="C31" s="11">
        <f>1/f.beta*EXP(-(Distribution[[#This Row],[z]]+EXP(-Distribution[[#This Row],[z]])))</f>
        <v>7.7035648056418262E-3</v>
      </c>
      <c r="D31" s="9">
        <f t="shared" si="0"/>
        <v>7.5745792962888289E-4</v>
      </c>
    </row>
    <row r="32" spans="1:4" x14ac:dyDescent="0.25">
      <c r="A32">
        <v>3</v>
      </c>
      <c r="B32" s="13">
        <f>(Distribution[[#This Row],[Dp]]-f.mu)/f.beta</f>
        <v>-1.3911730730348799</v>
      </c>
      <c r="C32" s="11">
        <f>1/f.beta*EXP(-(Distribution[[#This Row],[z]]+EXP(-Distribution[[#This Row],[z]])))</f>
        <v>7.9665303786262756E-3</v>
      </c>
      <c r="D32" s="9">
        <f t="shared" si="0"/>
        <v>7.8350475921340587E-4</v>
      </c>
    </row>
    <row r="33" spans="1:4" x14ac:dyDescent="0.25">
      <c r="A33">
        <v>3.1</v>
      </c>
      <c r="B33" s="13">
        <f>(Distribution[[#This Row],[Dp]]-f.mu)/f.beta</f>
        <v>-1.3801382784392393</v>
      </c>
      <c r="C33" s="11">
        <f>1/f.beta*EXP(-(Distribution[[#This Row],[z]]+EXP(-Distribution[[#This Row],[z]])))</f>
        <v>8.2344410662854445E-3</v>
      </c>
      <c r="D33" s="9">
        <f t="shared" si="0"/>
        <v>8.100485722455867E-4</v>
      </c>
    </row>
    <row r="34" spans="1:4" x14ac:dyDescent="0.25">
      <c r="A34">
        <v>3.2</v>
      </c>
      <c r="B34" s="13">
        <f>(Distribution[[#This Row],[Dp]]-f.mu)/f.beta</f>
        <v>-1.3691034838435987</v>
      </c>
      <c r="C34" s="11">
        <f>1/f.beta*EXP(-(Distribution[[#This Row],[z]]+EXP(-Distribution[[#This Row],[z]])))</f>
        <v>8.5072422612157833E-3</v>
      </c>
      <c r="D34" s="9">
        <f t="shared" si="0"/>
        <v>8.3708416637506215E-4</v>
      </c>
    </row>
    <row r="35" spans="1:4" x14ac:dyDescent="0.25">
      <c r="A35">
        <v>3.3</v>
      </c>
      <c r="B35" s="13">
        <f>(Distribution[[#This Row],[Dp]]-f.mu)/f.beta</f>
        <v>-1.3580686892479583</v>
      </c>
      <c r="C35" s="11">
        <f>1/f.beta*EXP(-(Distribution[[#This Row],[z]]+EXP(-Distribution[[#This Row],[z]])))</f>
        <v>8.7848742244042745E-3</v>
      </c>
      <c r="D35" s="9">
        <f t="shared" si="0"/>
        <v>8.6460582428099985E-4</v>
      </c>
    </row>
    <row r="36" spans="1:4" x14ac:dyDescent="0.25">
      <c r="A36">
        <v>3.4</v>
      </c>
      <c r="B36" s="13">
        <f>(Distribution[[#This Row],[Dp]]-f.mu)/f.beta</f>
        <v>-1.3470338946523175</v>
      </c>
      <c r="C36" s="11">
        <f>1/f.beta*EXP(-(Distribution[[#This Row],[z]]+EXP(-Distribution[[#This Row],[z]])))</f>
        <v>9.067272130051705E-3</v>
      </c>
      <c r="D36" s="9">
        <f t="shared" si="0"/>
        <v>8.9260731772279969E-4</v>
      </c>
    </row>
    <row r="37" spans="1:4" x14ac:dyDescent="0.25">
      <c r="A37">
        <v>3.5</v>
      </c>
      <c r="B37" s="13">
        <f>(Distribution[[#This Row],[Dp]]-f.mu)/f.beta</f>
        <v>-1.3359991000566771</v>
      </c>
      <c r="C37" s="11">
        <f>1/f.beta*EXP(-(Distribution[[#This Row],[z]]+EXP(-Distribution[[#This Row],[z]])))</f>
        <v>9.3543661188776814E-3</v>
      </c>
      <c r="D37" s="9">
        <f t="shared" si="0"/>
        <v>9.2108191244647019E-4</v>
      </c>
    </row>
    <row r="38" spans="1:4" x14ac:dyDescent="0.25">
      <c r="A38">
        <v>3.6</v>
      </c>
      <c r="B38" s="13">
        <f>(Distribution[[#This Row],[Dp]]-f.mu)/f.beta</f>
        <v>-1.3249643054610365</v>
      </c>
      <c r="C38" s="11">
        <f>1/f.beta*EXP(-(Distribution[[#This Row],[z]]+EXP(-Distribution[[#This Row],[z]])))</f>
        <v>9.646081359736278E-3</v>
      </c>
      <c r="D38" s="9">
        <f t="shared" si="0"/>
        <v>9.5002237393069871E-4</v>
      </c>
    </row>
    <row r="39" spans="1:4" x14ac:dyDescent="0.25">
      <c r="A39">
        <v>3.7</v>
      </c>
      <c r="B39" s="13">
        <f>(Distribution[[#This Row],[Dp]]-f.mu)/f.beta</f>
        <v>-1.3139295108653959</v>
      </c>
      <c r="C39" s="11">
        <f>1/f.beta*EXP(-(Distribution[[#This Row],[z]]+EXP(-Distribution[[#This Row],[z]])))</f>
        <v>9.9423381193523043E-3</v>
      </c>
      <c r="D39" s="9">
        <f t="shared" si="0"/>
        <v>9.7942097395443007E-4</v>
      </c>
    </row>
    <row r="40" spans="1:4" x14ac:dyDescent="0.25">
      <c r="A40">
        <v>3.8</v>
      </c>
      <c r="B40" s="13">
        <f>(Distribution[[#This Row],[Dp]]-f.mu)/f.beta</f>
        <v>-1.3028947162697555</v>
      </c>
      <c r="C40" s="11">
        <f>1/f.beta*EXP(-(Distribution[[#This Row],[z]]+EXP(-Distribution[[#This Row],[z]])))</f>
        <v>1.0243051839970232E-2</v>
      </c>
      <c r="D40" s="9">
        <f t="shared" si="0"/>
        <v>1.0092694979661231E-3</v>
      </c>
    </row>
    <row r="41" spans="1:4" x14ac:dyDescent="0.25">
      <c r="A41">
        <v>3.9</v>
      </c>
      <c r="B41" s="13">
        <f>(Distribution[[#This Row],[Dp]]-f.mu)/f.beta</f>
        <v>-1.2918599216741149</v>
      </c>
      <c r="C41" s="11">
        <f>1/f.beta*EXP(-(Distribution[[#This Row],[z]]+EXP(-Distribution[[#This Row],[z]])))</f>
        <v>1.0548133224690903E-2</v>
      </c>
      <c r="D41" s="9">
        <f t="shared" si="0"/>
        <v>1.0395592532330576E-3</v>
      </c>
    </row>
    <row r="42" spans="1:4" x14ac:dyDescent="0.25">
      <c r="A42">
        <v>4</v>
      </c>
      <c r="B42" s="13">
        <f>(Distribution[[#This Row],[Dp]]-f.mu)/f.beta</f>
        <v>-1.2808251270784743</v>
      </c>
      <c r="C42" s="11">
        <f>1/f.beta*EXP(-(Distribution[[#This Row],[z]]+EXP(-Distribution[[#This Row],[z]])))</f>
        <v>1.0857488330255068E-2</v>
      </c>
      <c r="D42" s="9">
        <f t="shared" si="0"/>
        <v>1.0702810777472995E-3</v>
      </c>
    </row>
    <row r="43" spans="1:4" x14ac:dyDescent="0.25">
      <c r="A43">
        <v>4.0999999999999996</v>
      </c>
      <c r="B43" s="13">
        <f>(Distribution[[#This Row],[Dp]]-f.mu)/f.beta</f>
        <v>-1.2697903324828337</v>
      </c>
      <c r="C43" s="11">
        <f>1/f.beta*EXP(-(Distribution[[#This Row],[z]]+EXP(-Distribution[[#This Row],[z]])))</f>
        <v>1.117101866701801E-2</v>
      </c>
      <c r="D43" s="9">
        <f t="shared" si="0"/>
        <v>1.10142534986365E-3</v>
      </c>
    </row>
    <row r="44" spans="1:4" x14ac:dyDescent="0.25">
      <c r="A44">
        <v>4.2</v>
      </c>
      <c r="B44" s="13">
        <f>(Distribution[[#This Row],[Dp]]-f.mu)/f.beta</f>
        <v>-1.2587555378871931</v>
      </c>
      <c r="C44" s="11">
        <f>1/f.beta*EXP(-(Distribution[[#This Row],[z]]+EXP(-Distribution[[#This Row],[z]])))</f>
        <v>1.1488621305845576E-2</v>
      </c>
      <c r="D44" s="9">
        <f t="shared" si="0"/>
        <v>1.1329819986431852E-3</v>
      </c>
    </row>
    <row r="45" spans="1:4" x14ac:dyDescent="0.25">
      <c r="A45">
        <v>4.3</v>
      </c>
      <c r="B45" s="13">
        <f>(Distribution[[#This Row],[Dp]]-f.mu)/f.beta</f>
        <v>-1.2477207432915527</v>
      </c>
      <c r="C45" s="11">
        <f>1/f.beta*EXP(-(Distribution[[#This Row],[z]]+EXP(-Distribution[[#This Row],[z]])))</f>
        <v>1.1810188991649252E-2</v>
      </c>
      <c r="D45" s="9">
        <f t="shared" si="0"/>
        <v>1.1649405148747372E-3</v>
      </c>
    </row>
    <row r="46" spans="1:4" x14ac:dyDescent="0.25">
      <c r="A46">
        <v>4.4000000000000004</v>
      </c>
      <c r="B46" s="13">
        <f>(Distribution[[#This Row],[Dp]]-f.mu)/f.beta</f>
        <v>-1.2366859486959121</v>
      </c>
      <c r="C46" s="11">
        <f>1/f.beta*EXP(-(Distribution[[#This Row],[z]]+EXP(-Distribution[[#This Row],[z]])))</f>
        <v>1.213561026326619E-2</v>
      </c>
      <c r="D46" s="9">
        <f t="shared" si="0"/>
        <v>1.1972899627457783E-3</v>
      </c>
    </row>
    <row r="47" spans="1:4" x14ac:dyDescent="0.25">
      <c r="A47">
        <v>4.5</v>
      </c>
      <c r="B47" s="13">
        <f>(Distribution[[#This Row],[Dp]]-f.mu)/f.beta</f>
        <v>-1.2256511541002715</v>
      </c>
      <c r="C47" s="11">
        <f>1/f.beta*EXP(-(Distribution[[#This Row],[z]]+EXP(-Distribution[[#This Row],[z]])))</f>
        <v>1.2464769579379602E-2</v>
      </c>
      <c r="D47" s="9">
        <f t="shared" si="0"/>
        <v>1.2300189921322852E-3</v>
      </c>
    </row>
    <row r="48" spans="1:4" x14ac:dyDescent="0.25">
      <c r="A48">
        <v>4.5999999999999996</v>
      </c>
      <c r="B48" s="13">
        <f>(Distribution[[#This Row],[Dp]]-f.mu)/f.beta</f>
        <v>-1.2146163595046309</v>
      </c>
      <c r="C48" s="11">
        <f>1/f.beta*EXP(-(Distribution[[#This Row],[z]]+EXP(-Distribution[[#This Row],[z]])))</f>
        <v>1.2797547450165498E-2</v>
      </c>
      <c r="D48" s="9">
        <f t="shared" si="0"/>
        <v>1.2631158514772507E-3</v>
      </c>
    </row>
    <row r="49" spans="1:4" x14ac:dyDescent="0.25">
      <c r="A49">
        <v>4.7</v>
      </c>
      <c r="B49" s="13">
        <f>(Distribution[[#This Row],[Dp]]-f.mu)/f.beta</f>
        <v>-1.2035815649089903</v>
      </c>
      <c r="C49" s="11">
        <f>1/f.beta*EXP(-(Distribution[[#This Row],[z]]+EXP(-Distribution[[#This Row],[z]])))</f>
        <v>1.3133820574343353E-2</v>
      </c>
      <c r="D49" s="9">
        <f t="shared" si="0"/>
        <v>1.2965684012254495E-3</v>
      </c>
    </row>
    <row r="50" spans="1:4" x14ac:dyDescent="0.25">
      <c r="A50">
        <v>4.8</v>
      </c>
      <c r="B50" s="13">
        <f>(Distribution[[#This Row],[Dp]]-f.mu)/f.beta</f>
        <v>-1.1925467703133499</v>
      </c>
      <c r="C50" s="11">
        <f>1/f.beta*EXP(-(Distribution[[#This Row],[z]]+EXP(-Distribution[[#This Row],[z]])))</f>
        <v>1.34734619813013E-2</v>
      </c>
      <c r="D50" s="9">
        <f t="shared" si="0"/>
        <v>1.3303641277822278E-3</v>
      </c>
    </row>
    <row r="51" spans="1:4" x14ac:dyDescent="0.25">
      <c r="A51">
        <v>4.9000000000000004</v>
      </c>
      <c r="B51" s="13">
        <f>(Distribution[[#This Row],[Dp]]-f.mu)/f.beta</f>
        <v>-1.1815119757177093</v>
      </c>
      <c r="C51" s="11">
        <f>1/f.beta*EXP(-(Distribution[[#This Row],[z]]+EXP(-Distribution[[#This Row],[z]])))</f>
        <v>1.3816341177959922E-2</v>
      </c>
      <c r="D51" s="9">
        <f t="shared" si="0"/>
        <v>1.3644901579630685E-3</v>
      </c>
    </row>
    <row r="52" spans="1:4" x14ac:dyDescent="0.25">
      <c r="A52">
        <v>5</v>
      </c>
      <c r="B52" s="13">
        <f>(Distribution[[#This Row],[Dp]]-f.mu)/f.beta</f>
        <v>-1.1704771811220687</v>
      </c>
      <c r="C52" s="11">
        <f>1/f.beta*EXP(-(Distribution[[#This Row],[z]]+EXP(-Distribution[[#This Row],[z]])))</f>
        <v>1.4162324300034232E-2</v>
      </c>
      <c r="D52" s="9">
        <f t="shared" si="0"/>
        <v>1.3989332738997028E-3</v>
      </c>
    </row>
    <row r="53" spans="1:4" x14ac:dyDescent="0.25">
      <c r="A53">
        <v>5.0999999999999996</v>
      </c>
      <c r="B53" s="13">
        <f>(Distribution[[#This Row],[Dp]]-f.mu)/f.beta</f>
        <v>-1.1594423865264281</v>
      </c>
      <c r="C53" s="11">
        <f>1/f.beta*EXP(-(Distribution[[#This Row],[z]]+EXP(-Distribution[[#This Row],[z]])))</f>
        <v>1.4511274267349024E-2</v>
      </c>
      <c r="D53" s="9">
        <f t="shared" si="0"/>
        <v>1.4336799283691578E-3</v>
      </c>
    </row>
    <row r="54" spans="1:4" x14ac:dyDescent="0.25">
      <c r="A54">
        <v>5.2</v>
      </c>
      <c r="B54" s="13">
        <f>(Distribution[[#This Row],[Dp]]-f.mu)/f.beta</f>
        <v>-1.1484075919307875</v>
      </c>
      <c r="C54" s="11">
        <f>1/f.beta*EXP(-(Distribution[[#This Row],[z]]+EXP(-Distribution[[#This Row],[z]])))</f>
        <v>1.4863050942860072E-2</v>
      </c>
      <c r="D54" s="9">
        <f t="shared" si="0"/>
        <v>1.4687162605104627E-3</v>
      </c>
    </row>
    <row r="55" spans="1:4" x14ac:dyDescent="0.25">
      <c r="A55">
        <v>5.3</v>
      </c>
      <c r="B55" s="13">
        <f>(Distribution[[#This Row],[Dp]]-f.mu)/f.beta</f>
        <v>-1.1373727973351471</v>
      </c>
      <c r="C55" s="11">
        <f>1/f.beta*EXP(-(Distribution[[#This Row],[z]]+EXP(-Distribution[[#This Row],[z]])))</f>
        <v>1.5217511295031882E-2</v>
      </c>
      <c r="D55" s="9">
        <f t="shared" si="0"/>
        <v>1.5040281118945925E-3</v>
      </c>
    </row>
    <row r="56" spans="1:4" x14ac:dyDescent="0.25">
      <c r="A56">
        <v>5.4</v>
      </c>
      <c r="B56" s="13">
        <f>(Distribution[[#This Row],[Dp]]-f.mu)/f.beta</f>
        <v>-1.1263380027395065</v>
      </c>
      <c r="C56" s="11">
        <f>1/f.beta*EXP(-(Distribution[[#This Row],[z]]+EXP(-Distribution[[#This Row],[z]])))</f>
        <v>1.5574509563221754E-2</v>
      </c>
      <c r="D56" s="9">
        <f t="shared" si="0"/>
        <v>1.5396010429126901E-3</v>
      </c>
    </row>
    <row r="57" spans="1:4" x14ac:dyDescent="0.25">
      <c r="A57">
        <v>5.5</v>
      </c>
      <c r="B57" s="13">
        <f>(Distribution[[#This Row],[Dp]]-f.mu)/f.beta</f>
        <v>-1.1153032081438659</v>
      </c>
      <c r="C57" s="11">
        <f>1/f.beta*EXP(-(Distribution[[#This Row],[z]]+EXP(-Distribution[[#This Row],[z]])))</f>
        <v>1.5933897425719771E-2</v>
      </c>
      <c r="D57" s="9">
        <f t="shared" si="0"/>
        <v>1.5754203494470708E-3</v>
      </c>
    </row>
    <row r="58" spans="1:4" x14ac:dyDescent="0.25">
      <c r="A58">
        <v>5.6</v>
      </c>
      <c r="B58" s="13">
        <f>(Distribution[[#This Row],[Dp]]-f.mu)/f.beta</f>
        <v>-1.1042684135482252</v>
      </c>
      <c r="C58" s="11">
        <f>1/f.beta*EXP(-(Distribution[[#This Row],[z]]+EXP(-Distribution[[#This Row],[z]])))</f>
        <v>1.6295524170095981E-2</v>
      </c>
      <c r="D58" s="9">
        <f t="shared" si="0"/>
        <v>1.6114710797907818E-3</v>
      </c>
    </row>
    <row r="59" spans="1:4" x14ac:dyDescent="0.25">
      <c r="A59">
        <v>5.7</v>
      </c>
      <c r="B59" s="13">
        <f>(Distribution[[#This Row],[Dp]]-f.mu)/f.beta</f>
        <v>-1.0932336189525846</v>
      </c>
      <c r="C59" s="11">
        <f>1/f.beta*EXP(-(Distribution[[#This Row],[z]]+EXP(-Distribution[[#This Row],[z]])))</f>
        <v>1.6659236865507441E-2</v>
      </c>
      <c r="D59" s="9">
        <f t="shared" si="0"/>
        <v>1.6477380517801799E-3</v>
      </c>
    </row>
    <row r="60" spans="1:4" x14ac:dyDescent="0.25">
      <c r="A60">
        <v>5.8</v>
      </c>
      <c r="B60" s="13">
        <f>(Distribution[[#This Row],[Dp]]-f.mu)/f.beta</f>
        <v>-1.0821988243569443</v>
      </c>
      <c r="C60" s="11">
        <f>1/f.beta*EXP(-(Distribution[[#This Row],[z]]+EXP(-Distribution[[#This Row],[z]])))</f>
        <v>1.7024880536620927E-2</v>
      </c>
      <c r="D60" s="9">
        <f t="shared" si="0"/>
        <v>1.6842058701064125E-3</v>
      </c>
    </row>
    <row r="61" spans="1:4" x14ac:dyDescent="0.25">
      <c r="A61">
        <v>5.9</v>
      </c>
      <c r="B61" s="13">
        <f>(Distribution[[#This Row],[Dp]]-f.mu)/f.beta</f>
        <v>-1.0711640297613036</v>
      </c>
      <c r="C61" s="11">
        <f>1/f.beta*EXP(-(Distribution[[#This Row],[z]]+EXP(-Distribution[[#This Row],[z]])))</f>
        <v>1.7392298338810824E-2</v>
      </c>
      <c r="D61" s="9">
        <f t="shared" si="0"/>
        <v>1.7208589437715965E-3</v>
      </c>
    </row>
    <row r="62" spans="1:4" x14ac:dyDescent="0.25">
      <c r="A62">
        <v>6</v>
      </c>
      <c r="B62" s="13">
        <f>(Distribution[[#This Row],[Dp]]-f.mu)/f.beta</f>
        <v>-1.060129235165663</v>
      </c>
      <c r="C62" s="11">
        <f>1/f.beta*EXP(-(Distribution[[#This Row],[z]]+EXP(-Distribution[[#This Row],[z]])))</f>
        <v>1.7761331734295872E-2</v>
      </c>
      <c r="D62" s="9">
        <f t="shared" si="0"/>
        <v>1.7576815036553285E-3</v>
      </c>
    </row>
    <row r="63" spans="1:4" x14ac:dyDescent="0.25">
      <c r="A63">
        <v>6.1</v>
      </c>
      <c r="B63" s="13">
        <f>(Distribution[[#This Row],[Dp]]-f.mu)/f.beta</f>
        <v>-1.0490944405700224</v>
      </c>
      <c r="C63" s="11">
        <f>1/f.beta*EXP(-(Distribution[[#This Row],[z]]+EXP(-Distribution[[#This Row],[z]])))</f>
        <v>1.8131820668884299E-2</v>
      </c>
      <c r="D63" s="9">
        <f t="shared" si="0"/>
        <v>1.7946576201590019E-3</v>
      </c>
    </row>
    <row r="64" spans="1:4" x14ac:dyDescent="0.25">
      <c r="A64">
        <v>6.2</v>
      </c>
      <c r="B64" s="13">
        <f>(Distribution[[#This Row],[Dp]]-f.mu)/f.beta</f>
        <v>-1.0380596459743818</v>
      </c>
      <c r="C64" s="11">
        <f>1/f.beta*EXP(-(Distribution[[#This Row],[z]]+EXP(-Distribution[[#This Row],[z]])))</f>
        <v>1.8503603749002104E-2</v>
      </c>
      <c r="D64" s="9">
        <f t="shared" si="0"/>
        <v>1.83177122089433E-3</v>
      </c>
    </row>
    <row r="65" spans="1:4" x14ac:dyDescent="0.25">
      <c r="A65">
        <v>6.3</v>
      </c>
      <c r="B65" s="13">
        <f>(Distribution[[#This Row],[Dp]]-f.mu)/f.beta</f>
        <v>-1.0270248513787414</v>
      </c>
      <c r="C65" s="11">
        <f>1/f.beta*EXP(-(Distribution[[#This Row],[z]]+EXP(-Distribution[[#This Row],[z]])))</f>
        <v>1.8876518418686542E-2</v>
      </c>
      <c r="D65" s="9">
        <f t="shared" si="0"/>
        <v>1.8690061083844254E-3</v>
      </c>
    </row>
    <row r="66" spans="1:4" x14ac:dyDescent="0.25">
      <c r="A66">
        <v>6.4</v>
      </c>
      <c r="B66" s="13">
        <f>(Distribution[[#This Row],[Dp]]-f.mu)/f.beta</f>
        <v>-1.0159900567831008</v>
      </c>
      <c r="C66" s="11">
        <f>1/f.beta*EXP(-(Distribution[[#This Row],[z]]+EXP(-Distribution[[#This Row],[z]])))</f>
        <v>1.9250401136233695E-2</v>
      </c>
      <c r="D66" s="9">
        <f t="shared" si="0"/>
        <v>1.906345977746022E-3</v>
      </c>
    </row>
    <row r="67" spans="1:4" x14ac:dyDescent="0.25">
      <c r="A67">
        <v>6.5</v>
      </c>
      <c r="B67" s="13">
        <f>(Distribution[[#This Row],[Dp]]-f.mu)/f.beta</f>
        <v>-1.0049552621874602</v>
      </c>
      <c r="C67" s="11">
        <f>1/f.beta*EXP(-(Distribution[[#This Row],[z]]+EXP(-Distribution[[#This Row],[z]])))</f>
        <v>1.9625087550197096E-2</v>
      </c>
      <c r="D67" s="9">
        <f t="shared" si="0"/>
        <v>1.9437744343215324E-3</v>
      </c>
    </row>
    <row r="68" spans="1:4" x14ac:dyDescent="0.25">
      <c r="A68">
        <v>6.6</v>
      </c>
      <c r="B68" s="13">
        <f>(Distribution[[#This Row],[Dp]]-f.mu)/f.beta</f>
        <v>-0.99392046759181973</v>
      </c>
      <c r="C68" s="11">
        <f>1/f.beta*EXP(-(Distribution[[#This Row],[z]]+EXP(-Distribution[[#This Row],[z]])))</f>
        <v>2.0000412674442702E-2</v>
      </c>
      <c r="D68" s="9">
        <f t="shared" ref="D68:D131" si="3">(A68-A67)*(C67+(C68-C67)/2)</f>
        <v>1.981275011231983E-3</v>
      </c>
    </row>
    <row r="69" spans="1:4" x14ac:dyDescent="0.25">
      <c r="A69">
        <v>6.7</v>
      </c>
      <c r="B69" s="13">
        <f>(Distribution[[#This Row],[Dp]]-f.mu)/f.beta</f>
        <v>-0.98288567299617902</v>
      </c>
      <c r="C69" s="11">
        <f>1/f.beta*EXP(-(Distribution[[#This Row],[z]]+EXP(-Distribution[[#This Row],[z]])))</f>
        <v>2.037621106197457E-2</v>
      </c>
      <c r="D69" s="9">
        <f t="shared" si="3"/>
        <v>2.0188311868208743E-3</v>
      </c>
    </row>
    <row r="70" spans="1:4" x14ac:dyDescent="0.25">
      <c r="A70">
        <v>6.8</v>
      </c>
      <c r="B70" s="13">
        <f>(Distribution[[#This Row],[Dp]]-f.mu)/f.beta</f>
        <v>-0.97185087840053874</v>
      </c>
      <c r="C70" s="11">
        <f>1/f.beta*EXP(-(Distribution[[#This Row],[z]]+EXP(-Distribution[[#This Row],[z]])))</f>
        <v>2.0752316977254603E-2</v>
      </c>
      <c r="D70" s="9">
        <f t="shared" si="3"/>
        <v>2.0564264019614512E-3</v>
      </c>
    </row>
    <row r="71" spans="1:4" x14ac:dyDescent="0.25">
      <c r="A71">
        <v>6.9</v>
      </c>
      <c r="B71" s="13">
        <f>(Distribution[[#This Row],[Dp]]-f.mu)/f.beta</f>
        <v>-0.96081608380489802</v>
      </c>
      <c r="C71" s="11">
        <f>1/f.beta*EXP(-(Distribution[[#This Row],[z]]+EXP(-Distribution[[#This Row],[z]])))</f>
        <v>2.1128564566750069E-2</v>
      </c>
      <c r="D71" s="9">
        <f t="shared" si="3"/>
        <v>2.0940440772002447E-3</v>
      </c>
    </row>
    <row r="72" spans="1:4" x14ac:dyDescent="0.25">
      <c r="A72">
        <v>7</v>
      </c>
      <c r="B72" s="13">
        <f>(Distribution[[#This Row],[Dp]]-f.mu)/f.beta</f>
        <v>-0.94978128920925742</v>
      </c>
      <c r="C72" s="11">
        <f>1/f.beta*EXP(-(Distribution[[#This Row],[z]]+EXP(-Distribution[[#This Row],[z]])))</f>
        <v>2.1504788027452121E-2</v>
      </c>
      <c r="D72" s="9">
        <f t="shared" si="3"/>
        <v>2.1316676297101016E-3</v>
      </c>
    </row>
    <row r="73" spans="1:4" x14ac:dyDescent="0.25">
      <c r="A73">
        <v>7.1</v>
      </c>
      <c r="B73" s="13">
        <f>(Distribution[[#This Row],[Dp]]-f.mu)/f.beta</f>
        <v>-0.93874649461361692</v>
      </c>
      <c r="C73" s="11">
        <f>1/f.beta*EXP(-(Distribution[[#This Row],[z]]+EXP(-Distribution[[#This Row],[z]])))</f>
        <v>2.1880821773119688E-2</v>
      </c>
      <c r="D73" s="9">
        <f t="shared" si="3"/>
        <v>2.1692804900285828E-3</v>
      </c>
    </row>
    <row r="74" spans="1:4" x14ac:dyDescent="0.25">
      <c r="A74">
        <v>7.2</v>
      </c>
      <c r="B74" s="13">
        <f>(Distribution[[#This Row],[Dp]]-f.mu)/f.beta</f>
        <v>-0.9277117000179762</v>
      </c>
      <c r="C74" s="11">
        <f>1/f.beta*EXP(-(Distribution[[#This Row],[z]]+EXP(-Distribution[[#This Row],[z]])))</f>
        <v>2.2256500598013262E-2</v>
      </c>
      <c r="D74" s="9">
        <f t="shared" si="3"/>
        <v>2.2068661185566593E-3</v>
      </c>
    </row>
    <row r="75" spans="1:4" x14ac:dyDescent="0.25">
      <c r="A75">
        <v>7.3</v>
      </c>
      <c r="B75" s="13">
        <f>(Distribution[[#This Row],[Dp]]-f.mu)/f.beta</f>
        <v>-0.91667690542233593</v>
      </c>
      <c r="C75" s="11">
        <f>1/f.beta*EXP(-(Distribution[[#This Row],[z]]+EXP(-Distribution[[#This Row],[z]])))</f>
        <v>2.2631659837894568E-2</v>
      </c>
      <c r="D75" s="9">
        <f t="shared" si="3"/>
        <v>2.2444080217953839E-3</v>
      </c>
    </row>
    <row r="76" spans="1:4" x14ac:dyDescent="0.25">
      <c r="A76">
        <v>7.4</v>
      </c>
      <c r="B76" s="13">
        <f>(Distribution[[#This Row],[Dp]]-f.mu)/f.beta</f>
        <v>-0.90564211082669521</v>
      </c>
      <c r="C76" s="11">
        <f>1/f.beta*EXP(-(Distribution[[#This Row],[z]]+EXP(-Distribution[[#This Row],[z]])))</f>
        <v>2.3006135528079261E-2</v>
      </c>
      <c r="D76" s="9">
        <f t="shared" si="3"/>
        <v>2.2818897682987038E-3</v>
      </c>
    </row>
    <row r="77" spans="1:4" x14ac:dyDescent="0.25">
      <c r="A77">
        <v>7.5</v>
      </c>
      <c r="B77" s="13">
        <f>(Distribution[[#This Row],[Dp]]-f.mu)/f.beta</f>
        <v>-0.89460731623105461</v>
      </c>
      <c r="C77" s="11">
        <f>1/f.beta*EXP(-(Distribution[[#This Row],[z]]+EXP(-Distribution[[#This Row],[z]])))</f>
        <v>2.3379764558340736E-2</v>
      </c>
      <c r="D77" s="9">
        <f t="shared" si="3"/>
        <v>2.3192950043209918E-3</v>
      </c>
    </row>
    <row r="78" spans="1:4" x14ac:dyDescent="0.25">
      <c r="A78">
        <v>7.6</v>
      </c>
      <c r="B78" s="13">
        <f>(Distribution[[#This Row],[Dp]]-f.mu)/f.beta</f>
        <v>-0.88357252163541411</v>
      </c>
      <c r="C78" s="11">
        <f>1/f.beta*EXP(-(Distribution[[#This Row],[z]]+EXP(-Distribution[[#This Row],[z]])))</f>
        <v>2.3752384824475538E-2</v>
      </c>
      <c r="D78" s="9">
        <f t="shared" si="3"/>
        <v>2.3566074691408053E-3</v>
      </c>
    </row>
    <row r="79" spans="1:4" x14ac:dyDescent="0.25">
      <c r="A79">
        <v>7.7</v>
      </c>
      <c r="B79" s="13">
        <f>(Distribution[[#This Row],[Dp]]-f.mu)/f.beta</f>
        <v>-0.8725377270397735</v>
      </c>
      <c r="C79" s="11">
        <f>1/f.beta*EXP(-(Distribution[[#This Row],[z]]+EXP(-Distribution[[#This Row],[z]])))</f>
        <v>2.4123835376351533E-2</v>
      </c>
      <c r="D79" s="9">
        <f t="shared" si="3"/>
        <v>2.3938110100413666E-3</v>
      </c>
    </row>
    <row r="80" spans="1:4" x14ac:dyDescent="0.25">
      <c r="A80">
        <v>7.8</v>
      </c>
      <c r="B80" s="13">
        <f>(Distribution[[#This Row],[Dp]]-f.mu)/f.beta</f>
        <v>-0.86150293244413301</v>
      </c>
      <c r="C80" s="11">
        <f>1/f.beta*EXP(-(Distribution[[#This Row],[z]]+EXP(-Distribution[[#This Row],[z]])))</f>
        <v>2.4493956562272153E-2</v>
      </c>
      <c r="D80" s="9">
        <f t="shared" si="3"/>
        <v>2.4308895969311758E-3</v>
      </c>
    </row>
    <row r="81" spans="1:4" x14ac:dyDescent="0.25">
      <c r="A81">
        <v>7.9</v>
      </c>
      <c r="B81" s="13">
        <f>(Distribution[[#This Row],[Dp]]-f.mu)/f.beta</f>
        <v>-0.8504681378484924</v>
      </c>
      <c r="C81" s="11">
        <f>1/f.beta*EXP(-(Distribution[[#This Row],[z]]+EXP(-Distribution[[#This Row],[z]])))</f>
        <v>2.4862590169501906E-2</v>
      </c>
      <c r="D81" s="9">
        <f t="shared" si="3"/>
        <v>2.4678273365887162E-3</v>
      </c>
    </row>
    <row r="82" spans="1:4" x14ac:dyDescent="0.25">
      <c r="A82">
        <v>8</v>
      </c>
      <c r="B82" s="13">
        <f>(Distribution[[#This Row],[Dp]]-f.mu)/f.beta</f>
        <v>-0.83943334325285179</v>
      </c>
      <c r="C82" s="11">
        <f>1/f.beta*EXP(-(Distribution[[#This Row],[z]]+EXP(-Distribution[[#This Row],[z]])))</f>
        <v>2.5229579560809359E-2</v>
      </c>
      <c r="D82" s="9">
        <f t="shared" si="3"/>
        <v>2.5046084865155542E-3</v>
      </c>
    </row>
    <row r="83" spans="1:4" x14ac:dyDescent="0.25">
      <c r="A83">
        <v>8.1</v>
      </c>
      <c r="B83" s="13">
        <f>(Distribution[[#This Row],[Dp]]-f.mu)/f.beta</f>
        <v>-0.8283985486572113</v>
      </c>
      <c r="C83" s="11">
        <f>1/f.beta*EXP(-(Distribution[[#This Row],[z]]+EXP(-Distribution[[#This Row],[z]])))</f>
        <v>2.5594769806896036E-2</v>
      </c>
      <c r="D83" s="9">
        <f t="shared" si="3"/>
        <v>2.5412174683852608E-3</v>
      </c>
    </row>
    <row r="84" spans="1:4" x14ac:dyDescent="0.25">
      <c r="A84">
        <v>8.1999999999999993</v>
      </c>
      <c r="B84" s="13">
        <f>(Distribution[[#This Row],[Dp]]-f.mu)/f.beta</f>
        <v>-0.8173637540615708</v>
      </c>
      <c r="C84" s="11">
        <f>1/f.beta*EXP(-(Distribution[[#This Row],[z]]+EXP(-Distribution[[#This Row],[z]])))</f>
        <v>2.5958007814591053E-2</v>
      </c>
      <c r="D84" s="9">
        <f t="shared" si="3"/>
        <v>2.5776388810743456E-3</v>
      </c>
    </row>
    <row r="85" spans="1:4" x14ac:dyDescent="0.25">
      <c r="A85">
        <v>8.3000000000000007</v>
      </c>
      <c r="B85" s="13">
        <f>(Distribution[[#This Row],[Dp]]-f.mu)/f.beta</f>
        <v>-0.80632895946593008</v>
      </c>
      <c r="C85" s="11">
        <f>1/f.beta*EXP(-(Distribution[[#This Row],[z]]+EXP(-Distribution[[#This Row],[z]])))</f>
        <v>2.6319142450702469E-2</v>
      </c>
      <c r="D85" s="9">
        <f t="shared" si="3"/>
        <v>2.6138575132647131E-3</v>
      </c>
    </row>
    <row r="86" spans="1:4" x14ac:dyDescent="0.25">
      <c r="A86">
        <v>8.4</v>
      </c>
      <c r="B86" s="13">
        <f>(Distribution[[#This Row],[Dp]]-f.mu)/f.beta</f>
        <v>-0.79529416487028959</v>
      </c>
      <c r="C86" s="11">
        <f>1/f.beta*EXP(-(Distribution[[#This Row],[z]]+EXP(-Distribution[[#This Row],[z]])))</f>
        <v>2.6678024661428223E-2</v>
      </c>
      <c r="D86" s="9">
        <f t="shared" si="3"/>
        <v>2.6498583556065253E-3</v>
      </c>
    </row>
    <row r="87" spans="1:4" x14ac:dyDescent="0.25">
      <c r="A87">
        <v>8.5</v>
      </c>
      <c r="B87" s="13">
        <f>(Distribution[[#This Row],[Dp]]-f.mu)/f.beta</f>
        <v>-0.78425937027464909</v>
      </c>
      <c r="C87" s="11">
        <f>1/f.beta*EXP(-(Distribution[[#This Row],[z]]+EXP(-Distribution[[#This Row],[z]])))</f>
        <v>2.7034507587240009E-2</v>
      </c>
      <c r="D87" s="9">
        <f t="shared" si="3"/>
        <v>2.6856266124334022E-3</v>
      </c>
    </row>
    <row r="88" spans="1:4" x14ac:dyDescent="0.25">
      <c r="A88">
        <v>8.6</v>
      </c>
      <c r="B88" s="13">
        <f>(Distribution[[#This Row],[Dp]]-f.mu)/f.beta</f>
        <v>-0.77322457567900849</v>
      </c>
      <c r="C88" s="11">
        <f>1/f.beta*EXP(-(Distribution[[#This Row],[z]]+EXP(-Distribution[[#This Row],[z]])))</f>
        <v>2.7388446673165125E-2</v>
      </c>
      <c r="D88" s="9">
        <f t="shared" si="3"/>
        <v>2.7211477130202472E-3</v>
      </c>
    </row>
    <row r="89" spans="1:4" x14ac:dyDescent="0.25">
      <c r="A89">
        <v>8.6999999999999993</v>
      </c>
      <c r="B89" s="13">
        <f>(Distribution[[#This Row],[Dp]]-f.mu)/f.beta</f>
        <v>-0.76218978108336799</v>
      </c>
      <c r="C89" s="11">
        <f>1/f.beta*EXP(-(Distribution[[#This Row],[z]]+EXP(-Distribution[[#This Row],[z]])))</f>
        <v>2.7739699774401529E-2</v>
      </c>
      <c r="D89" s="9">
        <f t="shared" si="3"/>
        <v>2.756407322378323E-3</v>
      </c>
    </row>
    <row r="90" spans="1:4" x14ac:dyDescent="0.25">
      <c r="A90">
        <v>8.8000000000000007</v>
      </c>
      <c r="B90" s="13">
        <f>(Distribution[[#This Row],[Dp]]-f.mu)/f.beta</f>
        <v>-0.75115498648772727</v>
      </c>
      <c r="C90" s="11">
        <f>1/f.beta*EXP(-(Distribution[[#This Row],[z]]+EXP(-Distribution[[#This Row],[z]])))</f>
        <v>2.8088127257212298E-2</v>
      </c>
      <c r="D90" s="9">
        <f t="shared" si="3"/>
        <v>2.7913913515807309E-3</v>
      </c>
    </row>
    <row r="91" spans="1:4" x14ac:dyDescent="0.25">
      <c r="A91">
        <v>8.9</v>
      </c>
      <c r="B91" s="13">
        <f>(Distribution[[#This Row],[Dp]]-f.mu)/f.beta</f>
        <v>-0.74012019189208678</v>
      </c>
      <c r="C91" s="11">
        <f>1/f.beta*EXP(-(Distribution[[#This Row],[z]]+EXP(-Distribution[[#This Row],[z]])))</f>
        <v>2.8433592095055724E-2</v>
      </c>
      <c r="D91" s="9">
        <f t="shared" si="3"/>
        <v>2.8260859676133908E-3</v>
      </c>
    </row>
    <row r="92" spans="1:4" x14ac:dyDescent="0.25">
      <c r="A92">
        <v>9</v>
      </c>
      <c r="B92" s="13">
        <f>(Distribution[[#This Row],[Dp]]-f.mu)/f.beta</f>
        <v>-0.72908539729644628</v>
      </c>
      <c r="C92" s="11">
        <f>1/f.beta*EXP(-(Distribution[[#This Row],[z]]+EXP(-Distribution[[#This Row],[z]])))</f>
        <v>2.8775959959917739E-2</v>
      </c>
      <c r="D92" s="9">
        <f t="shared" si="3"/>
        <v>2.8604776027486632E-3</v>
      </c>
    </row>
    <row r="93" spans="1:4" x14ac:dyDescent="0.25">
      <c r="A93">
        <v>9.1</v>
      </c>
      <c r="B93" s="13">
        <f>(Distribution[[#This Row],[Dp]]-f.mu)/f.beta</f>
        <v>-0.71805060270080567</v>
      </c>
      <c r="C93" s="11">
        <f>1/f.beta*EXP(-(Distribution[[#This Row],[z]]+EXP(-Distribution[[#This Row],[z]])))</f>
        <v>2.9115099308822539E-2</v>
      </c>
      <c r="D93" s="9">
        <f t="shared" si="3"/>
        <v>2.8945529634370032E-3</v>
      </c>
    </row>
    <row r="94" spans="1:4" x14ac:dyDescent="0.25">
      <c r="A94">
        <v>9.1999999999999993</v>
      </c>
      <c r="B94" s="13">
        <f>(Distribution[[#This Row],[Dp]]-f.mu)/f.beta</f>
        <v>-0.70701580810516518</v>
      </c>
      <c r="C94" s="11">
        <f>1/f.beta*EXP(-(Distribution[[#This Row],[z]]+EXP(-Distribution[[#This Row],[z]])))</f>
        <v>2.9450881465507558E-2</v>
      </c>
      <c r="D94" s="9">
        <f t="shared" si="3"/>
        <v>2.9282990387164945E-3</v>
      </c>
    </row>
    <row r="95" spans="1:4" x14ac:dyDescent="0.25">
      <c r="A95">
        <v>9.3000000000000007</v>
      </c>
      <c r="B95" s="13">
        <f>(Distribution[[#This Row],[Dp]]-f.mu)/f.beta</f>
        <v>-0.69598101350952446</v>
      </c>
      <c r="C95" s="11">
        <f>1/f.beta*EXP(-(Distribution[[#This Row],[z]]+EXP(-Distribution[[#This Row],[z]])))</f>
        <v>2.9783180697257376E-2</v>
      </c>
      <c r="D95" s="9">
        <f t="shared" si="3"/>
        <v>2.9617031081382887E-3</v>
      </c>
    </row>
    <row r="96" spans="1:4" x14ac:dyDescent="0.25">
      <c r="A96">
        <v>9.4</v>
      </c>
      <c r="B96" s="13">
        <f>(Distribution[[#This Row],[Dp]]-f.mu)/f.beta</f>
        <v>-0.68494621891388396</v>
      </c>
      <c r="C96" s="11">
        <f>1/f.beta*EXP(-(Distribution[[#This Row],[z]]+EXP(-Distribution[[#This Row],[z]])))</f>
        <v>3.0111874286900646E-2</v>
      </c>
      <c r="D96" s="9">
        <f t="shared" si="3"/>
        <v>2.9947527492078904E-3</v>
      </c>
    </row>
    <row r="97" spans="1:4" x14ac:dyDescent="0.25">
      <c r="A97">
        <v>9.5</v>
      </c>
      <c r="B97" s="13">
        <f>(Distribution[[#This Row],[Dp]]-f.mu)/f.beta</f>
        <v>-0.67391142431824347</v>
      </c>
      <c r="C97" s="11">
        <f>1/f.beta*EXP(-(Distribution[[#This Row],[z]]+EXP(-Distribution[[#This Row],[z]])))</f>
        <v>3.043684259998242E-2</v>
      </c>
      <c r="D97" s="9">
        <f t="shared" si="3"/>
        <v>3.0274358443441425E-3</v>
      </c>
    </row>
    <row r="98" spans="1:4" x14ac:dyDescent="0.25">
      <c r="A98">
        <v>9.6</v>
      </c>
      <c r="B98" s="13">
        <f>(Distribution[[#This Row],[Dp]]-f.mu)/f.beta</f>
        <v>-0.66287662972260286</v>
      </c>
      <c r="C98" s="11">
        <f>1/f.beta*EXP(-(Distribution[[#This Row],[z]]+EXP(-Distribution[[#This Row],[z]])))</f>
        <v>3.0757969147132462E-2</v>
      </c>
      <c r="D98" s="9">
        <f t="shared" si="3"/>
        <v>3.0597405873557335E-3</v>
      </c>
    </row>
    <row r="99" spans="1:4" x14ac:dyDescent="0.25">
      <c r="A99">
        <v>9.6999999999999993</v>
      </c>
      <c r="B99" s="13">
        <f>(Distribution[[#This Row],[Dp]]-f.mu)/f.beta</f>
        <v>-0.65184183512696237</v>
      </c>
      <c r="C99" s="11">
        <f>1/f.beta*EXP(-(Distribution[[#This Row],[z]]+EXP(-Distribution[[#This Row],[z]])))</f>
        <v>3.1075140641658058E-2</v>
      </c>
      <c r="D99" s="9">
        <f t="shared" si="3"/>
        <v>3.091655489439515E-3</v>
      </c>
    </row>
    <row r="100" spans="1:4" x14ac:dyDescent="0.25">
      <c r="A100">
        <v>9.8000000000000007</v>
      </c>
      <c r="B100" s="13">
        <f>(Distribution[[#This Row],[Dp]]-f.mu)/f.beta</f>
        <v>-0.64080704053132165</v>
      </c>
      <c r="C100" s="11">
        <f>1/f.beta*EXP(-(Distribution[[#This Row],[z]]+EXP(-Distribution[[#This Row],[z]])))</f>
        <v>3.1388247052397796E-2</v>
      </c>
      <c r="D100" s="9">
        <f t="shared" si="3"/>
        <v>3.1231693847028367E-3</v>
      </c>
    </row>
    <row r="101" spans="1:4" x14ac:dyDescent="0.25">
      <c r="A101">
        <v>9.9</v>
      </c>
      <c r="B101" s="13">
        <f>(Distribution[[#This Row],[Dp]]-f.mu)/f.beta</f>
        <v>-0.62977224593568115</v>
      </c>
      <c r="C101" s="11">
        <f>1/f.beta*EXP(-(Distribution[[#This Row],[z]]+EXP(-Distribution[[#This Row],[z]])))</f>
        <v>3.169718165187916E-2</v>
      </c>
      <c r="D101" s="9">
        <f t="shared" si="3"/>
        <v>3.1542714352138365E-3</v>
      </c>
    </row>
    <row r="102" spans="1:4" x14ac:dyDescent="0.25">
      <c r="A102">
        <v>10</v>
      </c>
      <c r="B102" s="13">
        <f>(Distribution[[#This Row],[Dp]]-f.mu)/f.beta</f>
        <v>-0.61873745134004066</v>
      </c>
      <c r="C102" s="11">
        <f>1/f.beta*EXP(-(Distribution[[#This Row],[z]]+EXP(-Distribution[[#This Row],[z]])))</f>
        <v>3.2001841059830588E-2</v>
      </c>
      <c r="D102" s="9">
        <f t="shared" si="3"/>
        <v>3.1849511355854757E-3</v>
      </c>
    </row>
    <row r="103" spans="1:4" x14ac:dyDescent="0.25">
      <c r="A103">
        <v>10.1</v>
      </c>
      <c r="B103" s="13">
        <f>(Distribution[[#This Row],[Dp]]-f.mu)/f.beta</f>
        <v>-0.60770265674440016</v>
      </c>
      <c r="C103" s="11">
        <f>1/f.beta*EXP(-(Distribution[[#This Row],[z]]+EXP(-Distribution[[#This Row],[z]])))</f>
        <v>3.23021252821045E-2</v>
      </c>
      <c r="D103" s="9">
        <f t="shared" si="3"/>
        <v>3.2151983170967428E-3</v>
      </c>
    </row>
    <row r="104" spans="1:4" x14ac:dyDescent="0.25">
      <c r="A104">
        <v>10.199999999999999</v>
      </c>
      <c r="B104" s="13">
        <f>(Distribution[[#This Row],[Dp]]-f.mu)/f.beta</f>
        <v>-0.59666786214875955</v>
      </c>
      <c r="C104" s="11">
        <f>1/f.beta*EXP(-(Distribution[[#This Row],[z]]+EXP(-Distribution[[#This Row],[z]])))</f>
        <v>3.2597937745074114E-2</v>
      </c>
      <c r="D104" s="9">
        <f t="shared" si="3"/>
        <v>3.2450031513589191E-3</v>
      </c>
    </row>
    <row r="105" spans="1:4" x14ac:dyDescent="0.25">
      <c r="A105">
        <v>10.3</v>
      </c>
      <c r="B105" s="13">
        <f>(Distribution[[#This Row],[Dp]]-f.mu)/f.beta</f>
        <v>-0.58563306755311884</v>
      </c>
      <c r="C105" s="11">
        <f>1/f.beta*EXP(-(Distribution[[#This Row],[z]]+EXP(-Distribution[[#This Row],[z]])))</f>
        <v>3.2889185325573007E-2</v>
      </c>
      <c r="D105" s="9">
        <f t="shared" si="3"/>
        <v>3.2743561535324025E-3</v>
      </c>
    </row>
    <row r="106" spans="1:4" x14ac:dyDescent="0.25">
      <c r="A106">
        <v>10.4</v>
      </c>
      <c r="B106" s="13">
        <f>(Distribution[[#This Row],[Dp]]-f.mu)/f.beta</f>
        <v>-0.57459827295747834</v>
      </c>
      <c r="C106" s="11">
        <f>1/f.beta*EXP(-(Distribution[[#This Row],[z]]+EXP(-Distribution[[#This Row],[z]])))</f>
        <v>3.3175778376451248E-2</v>
      </c>
      <c r="D106" s="9">
        <f t="shared" si="3"/>
        <v>3.3032481851012008E-3</v>
      </c>
    </row>
    <row r="107" spans="1:4" x14ac:dyDescent="0.25">
      <c r="A107">
        <v>10.5</v>
      </c>
      <c r="B107" s="13">
        <f>(Distribution[[#This Row],[Dp]]-f.mu)/f.beta</f>
        <v>-0.56356347836183784</v>
      </c>
      <c r="C107" s="11">
        <f>1/f.beta*EXP(-(Distribution[[#This Row],[z]]+EXP(-Distribution[[#This Row],[z]])))</f>
        <v>3.3457630747827538E-2</v>
      </c>
      <c r="D107" s="9">
        <f t="shared" si="3"/>
        <v>3.3316704562139274E-3</v>
      </c>
    </row>
    <row r="108" spans="1:4" x14ac:dyDescent="0.25">
      <c r="A108">
        <v>10.6</v>
      </c>
      <c r="B108" s="13">
        <f>(Distribution[[#This Row],[Dp]]-f.mu)/f.beta</f>
        <v>-0.55252868376619735</v>
      </c>
      <c r="C108" s="11">
        <f>1/f.beta*EXP(-(Distribution[[#This Row],[z]]+EXP(-Distribution[[#This Row],[z]])))</f>
        <v>3.3734659804121186E-2</v>
      </c>
      <c r="D108" s="9">
        <f t="shared" si="3"/>
        <v>3.3596145275974244E-3</v>
      </c>
    </row>
    <row r="109" spans="1:4" x14ac:dyDescent="0.25">
      <c r="A109">
        <v>10.7</v>
      </c>
      <c r="B109" s="13">
        <f>(Distribution[[#This Row],[Dp]]-f.mu)/f.beta</f>
        <v>-0.54149388917055674</v>
      </c>
      <c r="C109" s="11">
        <f>1/f.beta*EXP(-(Distribution[[#This Row],[z]]+EXP(-Distribution[[#This Row],[z]])))</f>
        <v>3.4006786436952513E-2</v>
      </c>
      <c r="D109" s="9">
        <f t="shared" si="3"/>
        <v>3.3870723120536729E-3</v>
      </c>
    </row>
    <row r="110" spans="1:4" x14ac:dyDescent="0.25">
      <c r="A110">
        <v>10.8</v>
      </c>
      <c r="B110" s="13">
        <f>(Distribution[[#This Row],[Dp]]-f.mu)/f.beta</f>
        <v>-0.53045909457491602</v>
      </c>
      <c r="C110" s="11">
        <f>1/f.beta*EXP(-(Distribution[[#This Row],[z]]+EXP(-Distribution[[#This Row],[z]])))</f>
        <v>3.4273935074003788E-2</v>
      </c>
      <c r="D110" s="9">
        <f t="shared" si="3"/>
        <v>3.4140360755478632E-3</v>
      </c>
    </row>
    <row r="111" spans="1:4" x14ac:dyDescent="0.25">
      <c r="A111">
        <v>10.9</v>
      </c>
      <c r="B111" s="13">
        <f>(Distribution[[#This Row],[Dp]]-f.mu)/f.beta</f>
        <v>-0.51942429997927553</v>
      </c>
      <c r="C111" s="11">
        <f>1/f.beta*EXP(-(Distribution[[#This Row],[z]]+EXP(-Distribution[[#This Row],[z]])))</f>
        <v>3.4536033683937276E-2</v>
      </c>
      <c r="D111" s="9">
        <f t="shared" si="3"/>
        <v>3.4404984378970413E-3</v>
      </c>
    </row>
    <row r="112" spans="1:4" x14ac:dyDescent="0.25">
      <c r="A112">
        <v>11</v>
      </c>
      <c r="B112" s="13">
        <f>(Distribution[[#This Row],[Dp]]-f.mu)/f.beta</f>
        <v>-0.50838950538363503</v>
      </c>
      <c r="C112" s="11">
        <f>1/f.beta*EXP(-(Distribution[[#This Row],[z]]+EXP(-Distribution[[#This Row],[z]])))</f>
        <v>3.4793013777469545E-2</v>
      </c>
      <c r="D112" s="9">
        <f t="shared" si="3"/>
        <v>3.4664523730703286E-3</v>
      </c>
    </row>
    <row r="113" spans="1:4" x14ac:dyDescent="0.25">
      <c r="A113">
        <v>11.1</v>
      </c>
      <c r="B113" s="13">
        <f>(Distribution[[#This Row],[Dp]]-f.mu)/f.beta</f>
        <v>-0.49735471078799448</v>
      </c>
      <c r="C113" s="11">
        <f>1/f.beta*EXP(-(Distribution[[#This Row],[z]]+EXP(-Distribution[[#This Row],[z]])))</f>
        <v>3.5044810404705043E-2</v>
      </c>
      <c r="D113" s="9">
        <f t="shared" si="3"/>
        <v>3.4918912091087169E-3</v>
      </c>
    </row>
    <row r="114" spans="1:4" x14ac:dyDescent="0.25">
      <c r="A114">
        <v>11.2</v>
      </c>
      <c r="B114" s="13">
        <f>(Distribution[[#This Row],[Dp]]-f.mu)/f.beta</f>
        <v>-0.48631991619235398</v>
      </c>
      <c r="C114" s="11">
        <f>1/f.beta*EXP(-(Distribution[[#This Row],[z]]+EXP(-Distribution[[#This Row],[z]])))</f>
        <v>3.5291362148834028E-2</v>
      </c>
      <c r="D114" s="9">
        <f t="shared" si="3"/>
        <v>3.5168086276769414E-3</v>
      </c>
    </row>
    <row r="115" spans="1:4" x14ac:dyDescent="0.25">
      <c r="A115">
        <v>11.3</v>
      </c>
      <c r="B115" s="13">
        <f>(Distribution[[#This Row],[Dp]]-f.mu)/f.beta</f>
        <v>-0.47528512159671327</v>
      </c>
      <c r="C115" s="11">
        <f>1/f.beta*EXP(-(Distribution[[#This Row],[z]]+EXP(-Distribution[[#This Row],[z]])))</f>
        <v>3.5532611116302897E-2</v>
      </c>
      <c r="D115" s="9">
        <f t="shared" si="3"/>
        <v>3.5411986632568966E-3</v>
      </c>
    </row>
    <row r="116" spans="1:4" x14ac:dyDescent="0.25">
      <c r="A116">
        <v>11.4</v>
      </c>
      <c r="B116" s="13">
        <f>(Distribution[[#This Row],[Dp]]-f.mu)/f.beta</f>
        <v>-0.46425032700107277</v>
      </c>
      <c r="C116" s="11">
        <f>1/f.beta*EXP(-(Distribution[[#This Row],[z]]+EXP(-Distribution[[#This Row],[z]])))</f>
        <v>3.5768502923566689E-2</v>
      </c>
      <c r="D116" s="9">
        <f t="shared" si="3"/>
        <v>3.5650557019934661E-3</v>
      </c>
    </row>
    <row r="117" spans="1:4" x14ac:dyDescent="0.25">
      <c r="A117">
        <v>11.5</v>
      </c>
      <c r="B117" s="13">
        <f>(Distribution[[#This Row],[Dp]]-f.mu)/f.beta</f>
        <v>-0.45321553240543222</v>
      </c>
      <c r="C117" s="11">
        <f>1/f.beta*EXP(-(Distribution[[#This Row],[z]]+EXP(-Distribution[[#This Row],[z]])))</f>
        <v>3.5998986680535902E-2</v>
      </c>
      <c r="D117" s="9">
        <f t="shared" si="3"/>
        <v>3.5883744802051166E-3</v>
      </c>
    </row>
    <row r="118" spans="1:4" x14ac:dyDescent="0.25">
      <c r="A118">
        <v>11.6</v>
      </c>
      <c r="B118" s="13">
        <f>(Distribution[[#This Row],[Dp]]-f.mu)/f.beta</f>
        <v>-0.44218073780979172</v>
      </c>
      <c r="C118" s="11">
        <f>1/f.beta*EXP(-(Distribution[[#This Row],[z]]+EXP(-Distribution[[#This Row],[z]])))</f>
        <v>3.6224014970830498E-2</v>
      </c>
      <c r="D118" s="9">
        <f t="shared" si="3"/>
        <v>3.6111500825683073E-3</v>
      </c>
    </row>
    <row r="119" spans="1:4" x14ac:dyDescent="0.25">
      <c r="A119">
        <v>11.7</v>
      </c>
      <c r="B119" s="13">
        <f>(Distribution[[#This Row],[Dp]]-f.mu)/f.beta</f>
        <v>-0.43114594321415117</v>
      </c>
      <c r="C119" s="11">
        <f>1/f.beta*EXP(-(Distribution[[#This Row],[z]]+EXP(-Distribution[[#This Row],[z]])))</f>
        <v>3.6443543828956426E-2</v>
      </c>
      <c r="D119" s="9">
        <f t="shared" si="3"/>
        <v>3.6333779399893335E-3</v>
      </c>
    </row>
    <row r="120" spans="1:4" x14ac:dyDescent="0.25">
      <c r="A120">
        <v>11.8</v>
      </c>
      <c r="B120" s="13">
        <f>(Distribution[[#This Row],[Dp]]-f.mu)/f.beta</f>
        <v>-0.42011114861851045</v>
      </c>
      <c r="C120" s="11">
        <f>1/f.beta*EXP(-(Distribution[[#This Row],[z]]+EXP(-Distribution[[#This Row],[z]])))</f>
        <v>3.6657532714519776E-2</v>
      </c>
      <c r="D120" s="9">
        <f t="shared" si="3"/>
        <v>3.6550538271738616E-3</v>
      </c>
    </row>
    <row r="121" spans="1:4" x14ac:dyDescent="0.25">
      <c r="A121">
        <v>11.9</v>
      </c>
      <c r="B121" s="13">
        <f>(Distribution[[#This Row],[Dp]]-f.mu)/f.beta</f>
        <v>-0.40907635402286996</v>
      </c>
      <c r="C121" s="11">
        <f>1/f.beta*EXP(-(Distribution[[#This Row],[z]]+EXP(-Distribution[[#This Row],[z]])))</f>
        <v>3.6865944483595259E-2</v>
      </c>
      <c r="D121" s="9">
        <f t="shared" si="3"/>
        <v>3.6761738599057382E-3</v>
      </c>
    </row>
    <row r="122" spans="1:4" x14ac:dyDescent="0.25">
      <c r="A122">
        <v>12</v>
      </c>
      <c r="B122" s="13">
        <f>(Distribution[[#This Row],[Dp]]-f.mu)/f.beta</f>
        <v>-0.39804155942722941</v>
      </c>
      <c r="C122" s="11">
        <f>1/f.beta*EXP(-(Distribution[[#This Row],[z]]+EXP(-Distribution[[#This Row],[z]])))</f>
        <v>3.7068745357366185E-2</v>
      </c>
      <c r="D122" s="9">
        <f t="shared" si="3"/>
        <v>3.6967344920480587E-3</v>
      </c>
    </row>
    <row r="123" spans="1:4" x14ac:dyDescent="0.25">
      <c r="A123">
        <v>12.1</v>
      </c>
      <c r="B123" s="13">
        <f>(Distribution[[#This Row],[Dp]]-f.mu)/f.beta</f>
        <v>-0.38700676483158891</v>
      </c>
      <c r="C123" s="11">
        <f>1/f.beta*EXP(-(Distribution[[#This Row],[z]]+EXP(-Distribution[[#This Row],[z]])))</f>
        <v>3.7265904888152748E-2</v>
      </c>
      <c r="D123" s="9">
        <f t="shared" si="3"/>
        <v>3.7167325122759338E-3</v>
      </c>
    </row>
    <row r="124" spans="1:4" x14ac:dyDescent="0.25">
      <c r="A124">
        <v>12.2</v>
      </c>
      <c r="B124" s="13">
        <f>(Distribution[[#This Row],[Dp]]-f.mu)/f.beta</f>
        <v>-0.37597197023594836</v>
      </c>
      <c r="C124" s="11">
        <f>1/f.beta*EXP(-(Distribution[[#This Row],[z]]+EXP(-Distribution[[#This Row],[z]])))</f>
        <v>3.7457395922946356E-2</v>
      </c>
      <c r="D124" s="9">
        <f t="shared" si="3"/>
        <v>3.7361650405549414E-3</v>
      </c>
    </row>
    <row r="125" spans="1:4" x14ac:dyDescent="0.25">
      <c r="A125">
        <v>12.3</v>
      </c>
      <c r="B125" s="13">
        <f>(Distribution[[#This Row],[Dp]]-f.mu)/f.beta</f>
        <v>-0.36493717564030764</v>
      </c>
      <c r="C125" s="11">
        <f>1/f.beta*EXP(-(Distribution[[#This Row],[z]]+EXP(-Distribution[[#This Row],[z]])))</f>
        <v>3.7643194564566884E-2</v>
      </c>
      <c r="D125" s="9">
        <f t="shared" si="3"/>
        <v>3.7550295243757156E-3</v>
      </c>
    </row>
    <row r="126" spans="1:4" x14ac:dyDescent="0.25">
      <c r="A126">
        <v>12.4</v>
      </c>
      <c r="B126" s="13">
        <f>(Distribution[[#This Row],[Dp]]-f.mu)/f.beta</f>
        <v>-0.35390238104466715</v>
      </c>
      <c r="C126" s="11">
        <f>1/f.beta*EXP(-(Distribution[[#This Row],[z]]+EXP(-Distribution[[#This Row],[z]])))</f>
        <v>3.7823280130559599E-2</v>
      </c>
      <c r="D126" s="9">
        <f t="shared" si="3"/>
        <v>3.7733237347563112E-3</v>
      </c>
    </row>
    <row r="127" spans="1:4" x14ac:dyDescent="0.25">
      <c r="A127">
        <v>12.5</v>
      </c>
      <c r="B127" s="13">
        <f>(Distribution[[#This Row],[Dp]]-f.mu)/f.beta</f>
        <v>-0.3428675864490266</v>
      </c>
      <c r="C127" s="11">
        <f>1/f.beta*EXP(-(Distribution[[#This Row],[z]]+EXP(-Distribution[[#This Row],[z]])))</f>
        <v>3.7997635109948212E-2</v>
      </c>
      <c r="D127" s="9">
        <f t="shared" si="3"/>
        <v>3.7910457620253771E-3</v>
      </c>
    </row>
    <row r="128" spans="1:4" x14ac:dyDescent="0.25">
      <c r="A128">
        <v>12.6</v>
      </c>
      <c r="B128" s="13">
        <f>(Distribution[[#This Row],[Dp]]-f.mu)/f.beta</f>
        <v>-0.3318327918533861</v>
      </c>
      <c r="C128" s="11">
        <f>1/f.beta*EXP(-(Distribution[[#This Row],[z]]+EXP(-Distribution[[#This Row],[z]])))</f>
        <v>3.8166245117959095E-2</v>
      </c>
      <c r="D128" s="9">
        <f t="shared" si="3"/>
        <v>3.8081940113953517E-3</v>
      </c>
    </row>
    <row r="129" spans="1:4" x14ac:dyDescent="0.25">
      <c r="A129">
        <v>12.7</v>
      </c>
      <c r="B129" s="13">
        <f>(Distribution[[#This Row],[Dp]]-f.mu)/f.beta</f>
        <v>-0.32079799725774555</v>
      </c>
      <c r="C129" s="11">
        <f>1/f.beta*EXP(-(Distribution[[#This Row],[z]]+EXP(-Distribution[[#This Row],[z]])))</f>
        <v>3.8329098848831469E-2</v>
      </c>
      <c r="D129" s="9">
        <f t="shared" si="3"/>
        <v>3.8247671983395143E-3</v>
      </c>
    </row>
    <row r="130" spans="1:4" x14ac:dyDescent="0.25">
      <c r="A130">
        <v>12.8</v>
      </c>
      <c r="B130" s="13">
        <f>(Distribution[[#This Row],[Dp]]-f.mu)/f.beta</f>
        <v>-0.30976320266210483</v>
      </c>
      <c r="C130" s="11">
        <f>1/f.beta*EXP(-(Distribution[[#This Row],[z]]+EXP(-Distribution[[#This Row],[z]])))</f>
        <v>3.8486188026826747E-2</v>
      </c>
      <c r="D130" s="9">
        <f t="shared" si="3"/>
        <v>3.8407643437829656E-3</v>
      </c>
    </row>
    <row r="131" spans="1:4" x14ac:dyDescent="0.25">
      <c r="A131">
        <v>12.9</v>
      </c>
      <c r="B131" s="13">
        <f>(Distribution[[#This Row],[Dp]]-f.mu)/f.beta</f>
        <v>-0.29872840806646433</v>
      </c>
      <c r="C131" s="11">
        <f>1/f.beta*EXP(-(Distribution[[#This Row],[z]]+EXP(-Distribution[[#This Row],[z]])))</f>
        <v>3.8637507355549265E-2</v>
      </c>
      <c r="D131" s="9">
        <f t="shared" si="3"/>
        <v>3.8561847691187868E-3</v>
      </c>
    </row>
    <row r="132" spans="1:4" x14ac:dyDescent="0.25">
      <c r="A132">
        <v>13</v>
      </c>
      <c r="B132" s="13">
        <f>(Distribution[[#This Row],[Dp]]-f.mu)/f.beta</f>
        <v>-0.28769361347082384</v>
      </c>
      <c r="C132" s="11">
        <f>1/f.beta*EXP(-(Distribution[[#This Row],[z]]+EXP(-Distribution[[#This Row],[z]])))</f>
        <v>3.8783054465689012E-2</v>
      </c>
      <c r="D132" s="9">
        <f t="shared" ref="D132:D195" si="4">(A132-A131)*(C131+(C132-C131)/2)</f>
        <v>3.8710280910618997E-3</v>
      </c>
    </row>
    <row r="133" spans="1:4" x14ac:dyDescent="0.25">
      <c r="A133">
        <v>13.1</v>
      </c>
      <c r="B133" s="13">
        <f>(Distribution[[#This Row],[Dp]]-f.mu)/f.beta</f>
        <v>-0.27665881887518329</v>
      </c>
      <c r="C133" s="11">
        <f>1/f.beta*EXP(-(Distribution[[#This Row],[z]]+EXP(-Distribution[[#This Row],[z]])))</f>
        <v>3.892282986129552E-2</v>
      </c>
      <c r="D133" s="9">
        <f t="shared" si="4"/>
        <v>3.8852942163492125E-3</v>
      </c>
    </row>
    <row r="134" spans="1:4" x14ac:dyDescent="0.25">
      <c r="A134">
        <v>13.2</v>
      </c>
      <c r="B134" s="13">
        <f>(Distribution[[#This Row],[Dp]]-f.mu)/f.beta</f>
        <v>-0.26562402427954279</v>
      </c>
      <c r="C134" s="11">
        <f>1/f.beta*EXP(-(Distribution[[#This Row],[z]]+EXP(-Distribution[[#This Row],[z]])))</f>
        <v>3.905683686469049E-2</v>
      </c>
      <c r="D134" s="9">
        <f t="shared" si="4"/>
        <v>3.8989833362992866E-3</v>
      </c>
    </row>
    <row r="135" spans="1:4" x14ac:dyDescent="0.25">
      <c r="A135">
        <v>13.3</v>
      </c>
      <c r="B135" s="13">
        <f>(Distribution[[#This Row],[Dp]]-f.mu)/f.beta</f>
        <v>-0.25458922968390207</v>
      </c>
      <c r="C135" s="11">
        <f>1/f.beta*EXP(-(Distribution[[#This Row],[z]]+EXP(-Distribution[[#This Row],[z]])))</f>
        <v>3.9185081560124631E-2</v>
      </c>
      <c r="D135" s="9">
        <f t="shared" si="4"/>
        <v>3.9120959212408119E-3</v>
      </c>
    </row>
    <row r="136" spans="1:4" x14ac:dyDescent="0.25">
      <c r="A136">
        <v>13.4</v>
      </c>
      <c r="B136" s="13">
        <f>(Distribution[[#This Row],[Dp]]-f.mu)/f.beta</f>
        <v>-0.24355443508826152</v>
      </c>
      <c r="C136" s="11">
        <f>1/f.beta*EXP(-(Distribution[[#This Row],[z]]+EXP(-Distribution[[#This Row],[z]])))</f>
        <v>3.9307572736282631E-2</v>
      </c>
      <c r="D136" s="9">
        <f t="shared" si="4"/>
        <v>3.9246327148203487E-3</v>
      </c>
    </row>
    <row r="137" spans="1:4" x14ac:dyDescent="0.25">
      <c r="A137">
        <v>13.5</v>
      </c>
      <c r="B137" s="13">
        <f>(Distribution[[#This Row],[Dp]]-f.mu)/f.beta</f>
        <v>-0.232519640492621</v>
      </c>
      <c r="C137" s="11">
        <f>1/f.beta*EXP(-(Distribution[[#This Row],[z]]+EXP(-Distribution[[#This Row],[z]])))</f>
        <v>3.9424321827737918E-2</v>
      </c>
      <c r="D137" s="9">
        <f t="shared" si="4"/>
        <v>3.9365947282010132E-3</v>
      </c>
    </row>
    <row r="138" spans="1:4" x14ac:dyDescent="0.25">
      <c r="A138">
        <v>13.6</v>
      </c>
      <c r="B138" s="13">
        <f>(Distribution[[#This Row],[Dp]]-f.mu)/f.beta</f>
        <v>-0.22148484589698048</v>
      </c>
      <c r="C138" s="11">
        <f>1/f.beta*EXP(-(Distribution[[#This Row],[z]]+EXP(-Distribution[[#This Row],[z]])))</f>
        <v>3.9535342855456852E-2</v>
      </c>
      <c r="D138" s="9">
        <f t="shared" si="4"/>
        <v>3.9479832341597241E-3</v>
      </c>
    </row>
    <row r="139" spans="1:4" x14ac:dyDescent="0.25">
      <c r="A139">
        <v>13.7</v>
      </c>
      <c r="B139" s="13">
        <f>(Distribution[[#This Row],[Dp]]-f.mu)/f.beta</f>
        <v>-0.21045005130133998</v>
      </c>
      <c r="C139" s="11">
        <f>1/f.beta*EXP(-(Distribution[[#This Row],[z]]+EXP(-Distribution[[#This Row],[z]])))</f>
        <v>3.9640652366449869E-2</v>
      </c>
      <c r="D139" s="9">
        <f t="shared" si="4"/>
        <v>3.958799761095322E-3</v>
      </c>
    </row>
    <row r="140" spans="1:4" x14ac:dyDescent="0.25">
      <c r="A140">
        <v>13.8</v>
      </c>
      <c r="B140" s="13">
        <f>(Distribution[[#This Row],[Dp]]-f.mu)/f.beta</f>
        <v>-0.19941525670569926</v>
      </c>
      <c r="C140" s="11">
        <f>1/f.beta*EXP(-(Distribution[[#This Row],[z]]+EXP(-Distribution[[#This Row],[z]])))</f>
        <v>3.9740269372664616E-2</v>
      </c>
      <c r="D140" s="9">
        <f t="shared" si="4"/>
        <v>3.9690460869557806E-3</v>
      </c>
    </row>
    <row r="141" spans="1:4" x14ac:dyDescent="0.25">
      <c r="A141">
        <v>13.9</v>
      </c>
      <c r="B141" s="13">
        <f>(Distribution[[#This Row],[Dp]]-f.mu)/f.beta</f>
        <v>-0.18838046211005874</v>
      </c>
      <c r="C141" s="11">
        <f>1/f.beta*EXP(-(Distribution[[#This Row],[z]]+EXP(-Distribution[[#This Row],[z]])))</f>
        <v>3.9834215289214076E-2</v>
      </c>
      <c r="D141" s="9">
        <f t="shared" si="4"/>
        <v>3.9787242330939204E-3</v>
      </c>
    </row>
    <row r="142" spans="1:4" x14ac:dyDescent="0.25">
      <c r="A142">
        <v>14</v>
      </c>
      <c r="B142" s="13">
        <f>(Distribution[[#This Row],[Dp]]-f.mu)/f.beta</f>
        <v>-0.17734566751441821</v>
      </c>
      <c r="C142" s="11">
        <f>1/f.beta*EXP(-(Distribution[[#This Row],[z]]+EXP(-Distribution[[#This Row],[z]])))</f>
        <v>3.9922513872029969E-2</v>
      </c>
      <c r="D142" s="9">
        <f t="shared" si="4"/>
        <v>3.9878364580621878E-3</v>
      </c>
    </row>
    <row r="143" spans="1:4" x14ac:dyDescent="0.25">
      <c r="A143">
        <v>14.1</v>
      </c>
      <c r="B143" s="13">
        <f>(Distribution[[#This Row],[Dp]]-f.mu)/f.beta</f>
        <v>-0.16631087291877769</v>
      </c>
      <c r="C143" s="11">
        <f>1/f.beta*EXP(-(Distribution[[#This Row],[z]]+EXP(-Distribution[[#This Row],[z]])))</f>
        <v>4.0005191155029637E-2</v>
      </c>
      <c r="D143" s="9">
        <f t="shared" si="4"/>
        <v>3.9963852513529661E-3</v>
      </c>
    </row>
    <row r="144" spans="1:4" x14ac:dyDescent="0.25">
      <c r="A144">
        <v>14.2</v>
      </c>
      <c r="B144" s="13">
        <f>(Distribution[[#This Row],[Dp]]-f.mu)/f.beta</f>
        <v>-0.15527607832313717</v>
      </c>
      <c r="C144" s="11">
        <f>1/f.beta*EXP(-(Distribution[[#This Row],[z]]+EXP(-Distribution[[#This Row],[z]])))</f>
        <v>4.0082275386881701E-2</v>
      </c>
      <c r="D144" s="9">
        <f t="shared" si="4"/>
        <v>4.0043733270955532E-3</v>
      </c>
    </row>
    <row r="145" spans="1:4" x14ac:dyDescent="0.25">
      <c r="A145">
        <v>14.3</v>
      </c>
      <c r="B145" s="13">
        <f>(Distribution[[#This Row],[Dp]]-f.mu)/f.beta</f>
        <v>-0.14424128372749645</v>
      </c>
      <c r="C145" s="11">
        <f>1/f.beta*EXP(-(Distribution[[#This Row],[z]]+EXP(-Distribution[[#This Row],[z]])))</f>
        <v>4.0153796967453553E-2</v>
      </c>
      <c r="D145" s="9">
        <f t="shared" si="4"/>
        <v>4.0118036177168191E-3</v>
      </c>
    </row>
    <row r="146" spans="1:4" x14ac:dyDescent="0.25">
      <c r="A146">
        <v>14.4</v>
      </c>
      <c r="B146" s="13">
        <f>(Distribution[[#This Row],[Dp]]-f.mu)/f.beta</f>
        <v>-0.13320648913185593</v>
      </c>
      <c r="C146" s="11">
        <f>1/f.beta*EXP(-(Distribution[[#This Row],[z]]+EXP(-Distribution[[#This Row],[z]])))</f>
        <v>4.0219788384021224E-2</v>
      </c>
      <c r="D146" s="9">
        <f t="shared" si="4"/>
        <v>4.0186792675737243E-3</v>
      </c>
    </row>
    <row r="147" spans="1:4" x14ac:dyDescent="0.25">
      <c r="A147">
        <v>14.5</v>
      </c>
      <c r="B147" s="13">
        <f>(Distribution[[#This Row],[Dp]]-f.mu)/f.beta</f>
        <v>-0.1221716945362154</v>
      </c>
      <c r="C147" s="11">
        <f>1/f.beta*EXP(-(Distribution[[#This Row],[z]]+EXP(-Distribution[[#This Row],[z]])))</f>
        <v>4.0280284147319184E-2</v>
      </c>
      <c r="D147" s="9">
        <f t="shared" si="4"/>
        <v>4.0250036265670058E-3</v>
      </c>
    </row>
    <row r="148" spans="1:4" x14ac:dyDescent="0.25">
      <c r="A148">
        <v>14.6</v>
      </c>
      <c r="B148" s="13">
        <f>(Distribution[[#This Row],[Dp]]-f.mu)/f.beta</f>
        <v>-0.11113689994057488</v>
      </c>
      <c r="C148" s="11">
        <f>1/f.beta*EXP(-(Distribution[[#This Row],[z]]+EXP(-Distribution[[#This Row],[z]])))</f>
        <v>4.0335320727505425E-2</v>
      </c>
      <c r="D148" s="9">
        <f t="shared" si="4"/>
        <v>4.0307802437412159E-3</v>
      </c>
    </row>
    <row r="149" spans="1:4" x14ac:dyDescent="0.25">
      <c r="A149">
        <v>14.7</v>
      </c>
      <c r="B149" s="13">
        <f>(Distribution[[#This Row],[Dp]]-f.mu)/f.beta</f>
        <v>-0.10010210534493436</v>
      </c>
      <c r="C149" s="11">
        <f>1/f.beta*EXP(-(Distribution[[#This Row],[z]]+EXP(-Distribution[[#This Row],[z]])))</f>
        <v>4.0384936490114556E-2</v>
      </c>
      <c r="D149" s="9">
        <f t="shared" si="4"/>
        <v>4.0360128608809848E-3</v>
      </c>
    </row>
    <row r="150" spans="1:4" x14ac:dyDescent="0.25">
      <c r="A150">
        <v>14.8</v>
      </c>
      <c r="B150" s="13">
        <f>(Distribution[[#This Row],[Dp]]-f.mu)/f.beta</f>
        <v>-8.9067310749293638E-2</v>
      </c>
      <c r="C150" s="11">
        <f>1/f.beta*EXP(-(Distribution[[#This Row],[z]]+EXP(-Distribution[[#This Row],[z]])))</f>
        <v>4.0429171632068481E-2</v>
      </c>
      <c r="D150" s="9">
        <f t="shared" si="4"/>
        <v>4.0407054061092091E-3</v>
      </c>
    </row>
    <row r="151" spans="1:4" x14ac:dyDescent="0.25">
      <c r="A151">
        <v>14.9</v>
      </c>
      <c r="B151" s="13">
        <f>(Distribution[[#This Row],[Dp]]-f.mu)/f.beta</f>
        <v>-7.8032516153653128E-2</v>
      </c>
      <c r="C151" s="11">
        <f>1/f.beta*EXP(-(Distribution[[#This Row],[z]]+EXP(-Distribution[[#This Row],[z]])))</f>
        <v>4.0468068117812409E-2</v>
      </c>
      <c r="D151" s="9">
        <f t="shared" si="4"/>
        <v>4.0448619874940304E-3</v>
      </c>
    </row>
    <row r="152" spans="1:4" x14ac:dyDescent="0.25">
      <c r="A152">
        <v>15</v>
      </c>
      <c r="B152" s="13">
        <f>(Distribution[[#This Row],[Dp]]-f.mu)/f.beta</f>
        <v>-6.6997721558012605E-2</v>
      </c>
      <c r="C152" s="11">
        <f>1/f.beta*EXP(-(Distribution[[#This Row],[z]]+EXP(-Distribution[[#This Row],[z]])))</f>
        <v>4.050166961564057E-2</v>
      </c>
      <c r="D152" s="9">
        <f t="shared" si="4"/>
        <v>4.0484868866726342E-3</v>
      </c>
    </row>
    <row r="153" spans="1:4" x14ac:dyDescent="0.25">
      <c r="A153">
        <v>15.1</v>
      </c>
      <c r="B153" s="13">
        <f>(Distribution[[#This Row],[Dp]]-f.mu)/f.beta</f>
        <v>-5.5962926962372081E-2</v>
      </c>
      <c r="C153" s="11">
        <f>1/f.beta*EXP(-(Distribution[[#This Row],[z]]+EXP(-Distribution[[#This Row],[z]])))</f>
        <v>4.0530021434273776E-2</v>
      </c>
      <c r="D153" s="9">
        <f t="shared" si="4"/>
        <v>4.0515845524957024E-3</v>
      </c>
    </row>
    <row r="154" spans="1:4" x14ac:dyDescent="0.25">
      <c r="A154">
        <v>15.2</v>
      </c>
      <c r="B154" s="13">
        <f>(Distribution[[#This Row],[Dp]]-f.mu)/f.beta</f>
        <v>-4.4928132366731557E-2</v>
      </c>
      <c r="C154" s="11">
        <f>1/f.beta*EXP(-(Distribution[[#This Row],[z]]+EXP(-Distribution[[#This Row],[z]])))</f>
        <v>4.0553170459748433E-2</v>
      </c>
      <c r="D154" s="9">
        <f t="shared" si="4"/>
        <v>4.0541595947010964E-3</v>
      </c>
    </row>
    <row r="155" spans="1:4" x14ac:dyDescent="0.25">
      <c r="A155">
        <v>15.3</v>
      </c>
      <c r="B155" s="13">
        <f>(Distribution[[#This Row],[Dp]]-f.mu)/f.beta</f>
        <v>-3.389333777109084E-2</v>
      </c>
      <c r="C155" s="11">
        <f>1/f.beta*EXP(-(Distribution[[#This Row],[z]]+EXP(-Distribution[[#This Row],[z]])))</f>
        <v>4.0571165092673611E-2</v>
      </c>
      <c r="D155" s="9">
        <f t="shared" si="4"/>
        <v>4.0562167776211598E-3</v>
      </c>
    </row>
    <row r="156" spans="1:4" x14ac:dyDescent="0.25">
      <c r="A156">
        <v>15.4</v>
      </c>
      <c r="B156" s="13">
        <f>(Distribution[[#This Row],[Dp]]-f.mu)/f.beta</f>
        <v>-2.2858543175450319E-2</v>
      </c>
      <c r="C156" s="11">
        <f>1/f.beta*EXP(-(Distribution[[#This Row],[z]]+EXP(-Distribution[[#This Row],[z]])))</f>
        <v>4.0584055185910607E-2</v>
      </c>
      <c r="D156" s="9">
        <f t="shared" si="4"/>
        <v>4.0577610139291963E-3</v>
      </c>
    </row>
    <row r="157" spans="1:4" x14ac:dyDescent="0.25">
      <c r="A157">
        <v>15.5</v>
      </c>
      <c r="B157" s="13">
        <f>(Distribution[[#This Row],[Dp]]-f.mu)/f.beta</f>
        <v>-1.1823748579809798E-2</v>
      </c>
      <c r="C157" s="11">
        <f>1/f.beta*EXP(-(Distribution[[#This Row],[z]]+EXP(-Distribution[[#This Row],[z]])))</f>
        <v>4.0591891982726717E-2</v>
      </c>
      <c r="D157" s="9">
        <f t="shared" si="4"/>
        <v>4.0587973584318522E-3</v>
      </c>
    </row>
    <row r="158" spans="1:4" x14ac:dyDescent="0.25">
      <c r="A158">
        <v>15.6</v>
      </c>
      <c r="B158" s="13">
        <f>(Distribution[[#This Row],[Dp]]-f.mu)/f.beta</f>
        <v>-7.8895398416927646E-4</v>
      </c>
      <c r="C158" s="11">
        <f>1/f.beta*EXP(-(Distribution[[#This Row],[z]]+EXP(-Distribution[[#This Row],[z]])))</f>
        <v>4.0594728055472276E-2</v>
      </c>
      <c r="D158" s="9">
        <f t="shared" si="4"/>
        <v>4.0593310019099351E-3</v>
      </c>
    </row>
    <row r="159" spans="1:4" x14ac:dyDescent="0.25">
      <c r="A159">
        <v>15.7</v>
      </c>
      <c r="B159" s="13">
        <f>(Distribution[[#This Row],[Dp]]-f.mu)/f.beta</f>
        <v>1.0245840611471244E-2</v>
      </c>
      <c r="C159" s="11">
        <f>1/f.beta*EXP(-(Distribution[[#This Row],[z]]+EXP(-Distribution[[#This Row],[z]])))</f>
        <v>4.0592617244827912E-2</v>
      </c>
      <c r="D159" s="9">
        <f t="shared" si="4"/>
        <v>4.0593672650149955E-3</v>
      </c>
    </row>
    <row r="160" spans="1:4" x14ac:dyDescent="0.25">
      <c r="A160">
        <v>15.8</v>
      </c>
      <c r="B160" s="13">
        <f>(Distribution[[#This Row],[Dp]]-f.mu)/f.beta</f>
        <v>2.1280635207111962E-2</v>
      </c>
      <c r="C160" s="11">
        <f>1/f.beta*EXP(-(Distribution[[#This Row],[z]]+EXP(-Distribution[[#This Row],[z]])))</f>
        <v>4.0585614599665948E-2</v>
      </c>
      <c r="D160" s="9">
        <f t="shared" si="4"/>
        <v>4.0589115922247503E-3</v>
      </c>
    </row>
    <row r="161" spans="1:4" x14ac:dyDescent="0.25">
      <c r="A161">
        <v>15.9</v>
      </c>
      <c r="B161" s="13">
        <f>(Distribution[[#This Row],[Dp]]-f.mu)/f.beta</f>
        <v>3.2315429802752482E-2</v>
      </c>
      <c r="C161" s="11">
        <f>1/f.beta*EXP(-(Distribution[[#This Row],[z]]+EXP(-Distribution[[#This Row],[z]])))</f>
        <v>4.0573776317568103E-2</v>
      </c>
      <c r="D161" s="9">
        <f t="shared" si="4"/>
        <v>4.0579695458616881E-3</v>
      </c>
    </row>
    <row r="162" spans="1:4" x14ac:dyDescent="0.25">
      <c r="A162">
        <v>16</v>
      </c>
      <c r="B162" s="13">
        <f>(Distribution[[#This Row],[Dp]]-f.mu)/f.beta</f>
        <v>4.3350224398393006E-2</v>
      </c>
      <c r="C162" s="11">
        <f>1/f.beta*EXP(-(Distribution[[#This Row],[z]]+EXP(-Distribution[[#This Row],[z]])))</f>
        <v>4.0557159686038666E-2</v>
      </c>
      <c r="D162" s="9">
        <f t="shared" si="4"/>
        <v>4.0565468001803242E-3</v>
      </c>
    </row>
    <row r="163" spans="1:4" x14ac:dyDescent="0.25">
      <c r="A163">
        <v>16.100000000000001</v>
      </c>
      <c r="B163" s="13">
        <f>(Distribution[[#This Row],[Dp]]-f.mu)/f.beta</f>
        <v>5.4385018994033724E-2</v>
      </c>
      <c r="C163" s="11">
        <f>1/f.beta*EXP(-(Distribution[[#This Row],[z]]+EXP(-Distribution[[#This Row],[z]])))</f>
        <v>4.0535823024450315E-2</v>
      </c>
      <c r="D163" s="9">
        <f t="shared" si="4"/>
        <v>4.054649135524507E-3</v>
      </c>
    </row>
    <row r="164" spans="1:4" x14ac:dyDescent="0.25">
      <c r="A164">
        <v>16.2</v>
      </c>
      <c r="B164" s="13">
        <f>(Distribution[[#This Row],[Dp]]-f.mu)/f.beta</f>
        <v>6.5419813589674053E-2</v>
      </c>
      <c r="C164" s="11">
        <f>1/f.beta*EXP(-(Distribution[[#This Row],[z]]+EXP(-Distribution[[#This Row],[z]])))</f>
        <v>4.0509825626757423E-2</v>
      </c>
      <c r="D164" s="9">
        <f t="shared" si="4"/>
        <v>4.0522824325603009E-3</v>
      </c>
    </row>
    <row r="165" spans="1:4" x14ac:dyDescent="0.25">
      <c r="A165">
        <v>16.3</v>
      </c>
      <c r="B165" s="13">
        <f>(Distribution[[#This Row],[Dp]]-f.mu)/f.beta</f>
        <v>7.6454608185314771E-2</v>
      </c>
      <c r="C165" s="11">
        <f>1/f.beta*EXP(-(Distribution[[#This Row],[z]]+EXP(-Distribution[[#This Row],[z]])))</f>
        <v>4.0479227705009328E-2</v>
      </c>
      <c r="D165" s="9">
        <f t="shared" si="4"/>
        <v>4.0494526665883959E-3</v>
      </c>
    </row>
    <row r="166" spans="1:4" x14ac:dyDescent="0.25">
      <c r="A166">
        <v>16.399999999999999</v>
      </c>
      <c r="B166" s="13">
        <f>(Distribution[[#This Row],[Dp]]-f.mu)/f.beta</f>
        <v>8.7489402780955086E-2</v>
      </c>
      <c r="C166" s="11">
        <f>1/f.beta*EXP(-(Distribution[[#This Row],[z]]+EXP(-Distribution[[#This Row],[z]])))</f>
        <v>4.0444090333693922E-2</v>
      </c>
      <c r="D166" s="9">
        <f t="shared" si="4"/>
        <v>4.046165901935077E-3</v>
      </c>
    </row>
    <row r="167" spans="1:4" x14ac:dyDescent="0.25">
      <c r="A167">
        <v>16.5</v>
      </c>
      <c r="B167" s="13">
        <f>(Distribution[[#This Row],[Dp]]-f.mu)/f.beta</f>
        <v>9.8524197376595804E-2</v>
      </c>
      <c r="C167" s="11">
        <f>1/f.beta*EXP(-(Distribution[[#This Row],[z]]+EXP(-Distribution[[#This Row],[z]])))</f>
        <v>4.0404475394939673E-2</v>
      </c>
      <c r="D167" s="9">
        <f t="shared" si="4"/>
        <v>4.0424282864317375E-3</v>
      </c>
    </row>
    <row r="168" spans="1:4" x14ac:dyDescent="0.25">
      <c r="A168">
        <v>16.600000000000001</v>
      </c>
      <c r="B168" s="13">
        <f>(Distribution[[#This Row],[Dp]]-f.mu)/f.beta</f>
        <v>0.10955899197223652</v>
      </c>
      <c r="C168" s="11">
        <f>1/f.beta*EXP(-(Distribution[[#This Row],[z]]+EXP(-Distribution[[#This Row],[z]])))</f>
        <v>4.0360445524602308E-2</v>
      </c>
      <c r="D168" s="9">
        <f t="shared" si="4"/>
        <v>4.0382460459771567E-3</v>
      </c>
    </row>
    <row r="169" spans="1:4" x14ac:dyDescent="0.25">
      <c r="A169">
        <v>16.7</v>
      </c>
      <c r="B169" s="13">
        <f>(Distribution[[#This Row],[Dp]]-f.mu)/f.beta</f>
        <v>0.12059378656787685</v>
      </c>
      <c r="C169" s="11">
        <f>1/f.beta*EXP(-(Distribution[[#This Row],[z]]+EXP(-Distribution[[#This Row],[z]])))</f>
        <v>4.0312064059259911E-2</v>
      </c>
      <c r="D169" s="9">
        <f t="shared" si="4"/>
        <v>4.0336254791930246E-3</v>
      </c>
    </row>
    <row r="170" spans="1:4" x14ac:dyDescent="0.25">
      <c r="A170">
        <v>16.8</v>
      </c>
      <c r="B170" s="13">
        <f>(Distribution[[#This Row],[Dp]]-f.mu)/f.beta</f>
        <v>0.13162858116351756</v>
      </c>
      <c r="C170" s="11">
        <f>1/f.beta*EXP(-(Distribution[[#This Row],[z]]+EXP(-Distribution[[#This Row],[z]])))</f>
        <v>4.0259394984138698E-2</v>
      </c>
      <c r="D170" s="9">
        <f t="shared" si="4"/>
        <v>4.0285729521699872E-3</v>
      </c>
    </row>
    <row r="171" spans="1:4" x14ac:dyDescent="0.25">
      <c r="A171">
        <v>16.899999999999999</v>
      </c>
      <c r="B171" s="13">
        <f>(Distribution[[#This Row],[Dp]]-f.mu)/f.beta</f>
        <v>0.14266337575915788</v>
      </c>
      <c r="C171" s="11">
        <f>1/f.beta*EXP(-(Distribution[[#This Row],[z]]+EXP(-Distribution[[#This Row],[z]])))</f>
        <v>4.0202502881989399E-2</v>
      </c>
      <c r="D171" s="9">
        <f t="shared" si="4"/>
        <v>4.0230948933063192E-3</v>
      </c>
    </row>
    <row r="172" spans="1:4" x14ac:dyDescent="0.25">
      <c r="A172">
        <v>17</v>
      </c>
      <c r="B172" s="13">
        <f>(Distribution[[#This Row],[Dp]]-f.mu)/f.beta</f>
        <v>0.1536981703547986</v>
      </c>
      <c r="C172" s="11">
        <f>1/f.beta*EXP(-(Distribution[[#This Row],[z]]+EXP(-Distribution[[#This Row],[z]])))</f>
        <v>4.0141452882932409E-2</v>
      </c>
      <c r="D172" s="9">
        <f t="shared" si="4"/>
        <v>4.0171977882461482E-3</v>
      </c>
    </row>
    <row r="173" spans="1:4" x14ac:dyDescent="0.25">
      <c r="A173">
        <v>17.100000000000001</v>
      </c>
      <c r="B173" s="13">
        <f>(Distribution[[#This Row],[Dp]]-f.mu)/f.beta</f>
        <v>0.16473296495043932</v>
      </c>
      <c r="C173" s="11">
        <f>1/f.beta*EXP(-(Distribution[[#This Row],[z]]+EXP(-Distribution[[#This Row],[z]])))</f>
        <v>4.007631061528804E-2</v>
      </c>
      <c r="D173" s="9">
        <f t="shared" si="4"/>
        <v>4.0108881749110793E-3</v>
      </c>
    </row>
    <row r="174" spans="1:4" x14ac:dyDescent="0.25">
      <c r="A174">
        <v>17.2</v>
      </c>
      <c r="B174" s="13">
        <f>(Distribution[[#This Row],[Dp]]-f.mu)/f.beta</f>
        <v>0.17576775954607965</v>
      </c>
      <c r="C174" s="11">
        <f>1/f.beta*EXP(-(Distribution[[#This Row],[z]]+EXP(-Distribution[[#This Row],[z]])))</f>
        <v>4.0007142157406507E-2</v>
      </c>
      <c r="D174" s="9">
        <f t="shared" si="4"/>
        <v>4.004172638634642E-3</v>
      </c>
    </row>
    <row r="175" spans="1:4" x14ac:dyDescent="0.25">
      <c r="A175">
        <v>17.3</v>
      </c>
      <c r="B175" s="13">
        <f>(Distribution[[#This Row],[Dp]]-f.mu)/f.beta</f>
        <v>0.18680255414172037</v>
      </c>
      <c r="C175" s="11">
        <f>1/f.beta*EXP(-(Distribution[[#This Row],[z]]+EXP(-Distribution[[#This Row],[z]])))</f>
        <v>3.9934013990510379E-2</v>
      </c>
      <c r="D175" s="9">
        <f t="shared" si="4"/>
        <v>3.997057807395901E-3</v>
      </c>
    </row>
    <row r="176" spans="1:4" x14ac:dyDescent="0.25">
      <c r="A176">
        <v>17.399999999999999</v>
      </c>
      <c r="B176" s="13">
        <f>(Distribution[[#This Row],[Dp]]-f.mu)/f.beta</f>
        <v>0.1978373487373607</v>
      </c>
      <c r="C176" s="11">
        <f>1/f.beta*EXP(-(Distribution[[#This Row],[z]]+EXP(-Distribution[[#This Row],[z]])))</f>
        <v>3.9856992952560594E-2</v>
      </c>
      <c r="D176" s="9">
        <f t="shared" si="4"/>
        <v>3.9895503471534637E-3</v>
      </c>
    </row>
    <row r="177" spans="1:4" x14ac:dyDescent="0.25">
      <c r="A177">
        <v>17.5</v>
      </c>
      <c r="B177" s="13">
        <f>(Distribution[[#This Row],[Dp]]-f.mu)/f.beta</f>
        <v>0.20887214333300141</v>
      </c>
      <c r="C177" s="11">
        <f>1/f.beta*EXP(-(Distribution[[#This Row],[z]]+EXP(-Distribution[[#This Row],[z]])))</f>
        <v>3.9776146193155719E-2</v>
      </c>
      <c r="D177" s="9">
        <f t="shared" si="4"/>
        <v>3.9816569572858722E-3</v>
      </c>
    </row>
    <row r="178" spans="1:4" x14ac:dyDescent="0.25">
      <c r="A178">
        <v>17.600000000000001</v>
      </c>
      <c r="B178" s="13">
        <f>(Distribution[[#This Row],[Dp]]-f.mu)/f.beta</f>
        <v>0.21990693792864213</v>
      </c>
      <c r="C178" s="11">
        <f>1/f.beta*EXP(-(Distribution[[#This Row],[z]]+EXP(-Distribution[[#This Row],[z]])))</f>
        <v>3.9691541129472256E-2</v>
      </c>
      <c r="D178" s="9">
        <f t="shared" si="4"/>
        <v>3.973384366131455E-3</v>
      </c>
    </row>
    <row r="179" spans="1:4" x14ac:dyDescent="0.25">
      <c r="A179">
        <v>17.7</v>
      </c>
      <c r="B179" s="13">
        <f>(Distribution[[#This Row],[Dp]]-f.mu)/f.beta</f>
        <v>0.23094173252428246</v>
      </c>
      <c r="C179" s="11">
        <f>1/f.beta*EXP(-(Distribution[[#This Row],[z]]+EXP(-Distribution[[#This Row],[z]])))</f>
        <v>3.9603245403252663E-2</v>
      </c>
      <c r="D179" s="9">
        <f t="shared" si="4"/>
        <v>3.9647393266361618E-3</v>
      </c>
    </row>
    <row r="180" spans="1:4" x14ac:dyDescent="0.25">
      <c r="A180">
        <v>17.8</v>
      </c>
      <c r="B180" s="13">
        <f>(Distribution[[#This Row],[Dp]]-f.mu)/f.beta</f>
        <v>0.24197652711992318</v>
      </c>
      <c r="C180" s="11">
        <f>1/f.beta*EXP(-(Distribution[[#This Row],[z]]+EXP(-Distribution[[#This Row],[z]])))</f>
        <v>3.951132683884586E-2</v>
      </c>
      <c r="D180" s="9">
        <f t="shared" si="4"/>
        <v>3.9557286121049825E-3</v>
      </c>
    </row>
    <row r="181" spans="1:4" x14ac:dyDescent="0.25">
      <c r="A181">
        <v>17.899999999999999</v>
      </c>
      <c r="B181" s="13">
        <f>(Distribution[[#This Row],[Dp]]-f.mu)/f.beta</f>
        <v>0.25301132171556351</v>
      </c>
      <c r="C181" s="11">
        <f>1/f.beta*EXP(-(Distribution[[#This Row],[z]]+EXP(-Distribution[[#This Row],[z]])))</f>
        <v>3.9415853402304038E-2</v>
      </c>
      <c r="D181" s="9">
        <f t="shared" si="4"/>
        <v>3.9463590120574106E-3</v>
      </c>
    </row>
    <row r="182" spans="1:4" x14ac:dyDescent="0.25">
      <c r="A182">
        <v>18</v>
      </c>
      <c r="B182" s="13">
        <f>(Distribution[[#This Row],[Dp]]-f.mu)/f.beta</f>
        <v>0.26404611631120423</v>
      </c>
      <c r="C182" s="11">
        <f>1/f.beta*EXP(-(Distribution[[#This Row],[z]]+EXP(-Distribution[[#This Row],[z]])))</f>
        <v>3.9316893161538094E-2</v>
      </c>
      <c r="D182" s="9">
        <f t="shared" si="4"/>
        <v>3.9366373281921625E-3</v>
      </c>
    </row>
    <row r="183" spans="1:4" x14ac:dyDescent="0.25">
      <c r="A183">
        <v>18.100000000000001</v>
      </c>
      <c r="B183" s="13">
        <f>(Distribution[[#This Row],[Dp]]-f.mu)/f.beta</f>
        <v>0.27508091090684494</v>
      </c>
      <c r="C183" s="11">
        <f>1/f.beta*EXP(-(Distribution[[#This Row],[z]]+EXP(-Distribution[[#This Row],[z]])))</f>
        <v>3.921451424753241E-2</v>
      </c>
      <c r="D183" s="9">
        <f t="shared" si="4"/>
        <v>3.9265703704535809E-3</v>
      </c>
    </row>
    <row r="184" spans="1:4" x14ac:dyDescent="0.25">
      <c r="A184">
        <v>18.2</v>
      </c>
      <c r="B184" s="13">
        <f>(Distribution[[#This Row],[Dp]]-f.mu)/f.beta</f>
        <v>0.28611570550248527</v>
      </c>
      <c r="C184" s="11">
        <f>1/f.beta*EXP(-(Distribution[[#This Row],[z]]+EXP(-Distribution[[#This Row],[z]])))</f>
        <v>3.9108784816619217E-2</v>
      </c>
      <c r="D184" s="9">
        <f t="shared" si="4"/>
        <v>3.9161649532074979E-3</v>
      </c>
    </row>
    <row r="185" spans="1:4" x14ac:dyDescent="0.25">
      <c r="A185">
        <v>18.3</v>
      </c>
      <c r="B185" s="13">
        <f>(Distribution[[#This Row],[Dp]]-f.mu)/f.beta</f>
        <v>0.29715050009812599</v>
      </c>
      <c r="C185" s="11">
        <f>1/f.beta*EXP(-(Distribution[[#This Row],[z]]+EXP(-Distribution[[#This Row],[z]])))</f>
        <v>3.8999773013810669E-2</v>
      </c>
      <c r="D185" s="9">
        <f t="shared" si="4"/>
        <v>3.9054278915215497E-3</v>
      </c>
    </row>
    <row r="186" spans="1:4" x14ac:dyDescent="0.25">
      <c r="A186">
        <v>18.399999999999999</v>
      </c>
      <c r="B186" s="13">
        <f>(Distribution[[#This Row],[Dp]]-f.mu)/f.beta</f>
        <v>0.30818529469376632</v>
      </c>
      <c r="C186" s="11">
        <f>1/f.beta*EXP(-(Distribution[[#This Row],[z]]+EXP(-Distribution[[#This Row],[z]])))</f>
        <v>3.8887546937186525E-2</v>
      </c>
      <c r="D186" s="9">
        <f t="shared" si="4"/>
        <v>3.8943659975497766E-3</v>
      </c>
    </row>
    <row r="187" spans="1:4" x14ac:dyDescent="0.25">
      <c r="A187">
        <v>18.5</v>
      </c>
      <c r="B187" s="13">
        <f>(Distribution[[#This Row],[Dp]]-f.mu)/f.beta</f>
        <v>0.31922008928940704</v>
      </c>
      <c r="C187" s="11">
        <f>1/f.beta*EXP(-(Distribution[[#This Row],[z]]+EXP(-Distribution[[#This Row],[z]])))</f>
        <v>3.8772174603333549E-2</v>
      </c>
      <c r="D187" s="9">
        <f t="shared" si="4"/>
        <v>3.8829860770260589E-3</v>
      </c>
    </row>
    <row r="188" spans="1:4" x14ac:dyDescent="0.25">
      <c r="A188">
        <v>18.600000000000001</v>
      </c>
      <c r="B188" s="13">
        <f>(Distribution[[#This Row],[Dp]]-f.mu)/f.beta</f>
        <v>0.33025488388504776</v>
      </c>
      <c r="C188" s="11">
        <f>1/f.beta*EXP(-(Distribution[[#This Row],[z]]+EXP(-Distribution[[#This Row],[z]])))</f>
        <v>3.8653723913832171E-2</v>
      </c>
      <c r="D188" s="9">
        <f t="shared" si="4"/>
        <v>3.8712949258583409E-3</v>
      </c>
    </row>
    <row r="189" spans="1:4" x14ac:dyDescent="0.25">
      <c r="A189">
        <v>18.7</v>
      </c>
      <c r="B189" s="13">
        <f>(Distribution[[#This Row],[Dp]]-f.mu)/f.beta</f>
        <v>0.34128967848068809</v>
      </c>
      <c r="C189" s="11">
        <f>1/f.beta*EXP(-(Distribution[[#This Row],[z]]+EXP(-Distribution[[#This Row],[z]])))</f>
        <v>3.8532262622784905E-2</v>
      </c>
      <c r="D189" s="9">
        <f t="shared" si="4"/>
        <v>3.8592993268307713E-3</v>
      </c>
    </row>
    <row r="190" spans="1:4" x14ac:dyDescent="0.25">
      <c r="A190">
        <v>18.8</v>
      </c>
      <c r="B190" s="13">
        <f>(Distribution[[#This Row],[Dp]]-f.mu)/f.beta</f>
        <v>0.3523244730763288</v>
      </c>
      <c r="C190" s="11">
        <f>1/f.beta*EXP(-(Distribution[[#This Row],[z]]+EXP(-Distribution[[#This Row],[z]])))</f>
        <v>3.8407858305379745E-2</v>
      </c>
      <c r="D190" s="9">
        <f t="shared" si="4"/>
        <v>3.8470060464082874E-3</v>
      </c>
    </row>
    <row r="191" spans="1:4" x14ac:dyDescent="0.25">
      <c r="A191">
        <v>18.899999999999999</v>
      </c>
      <c r="B191" s="13">
        <f>(Distribution[[#This Row],[Dp]]-f.mu)/f.beta</f>
        <v>0.36335926767196913</v>
      </c>
      <c r="C191" s="11">
        <f>1/f.beta*EXP(-(Distribution[[#This Row],[z]]+EXP(-Distribution[[#This Row],[z]])))</f>
        <v>3.8280578327481621E-2</v>
      </c>
      <c r="D191" s="9">
        <f t="shared" si="4"/>
        <v>3.8344218316429869E-3</v>
      </c>
    </row>
    <row r="192" spans="1:4" x14ac:dyDescent="0.25">
      <c r="A192">
        <v>19</v>
      </c>
      <c r="B192" s="13">
        <f>(Distribution[[#This Row],[Dp]]-f.mu)/f.beta</f>
        <v>0.37439406226760985</v>
      </c>
      <c r="C192" s="11">
        <f>1/f.beta*EXP(-(Distribution[[#This Row],[z]]+EXP(-Distribution[[#This Row],[z]])))</f>
        <v>3.8150489816243242E-2</v>
      </c>
      <c r="D192" s="9">
        <f t="shared" si="4"/>
        <v>3.8215534071862969E-3</v>
      </c>
    </row>
    <row r="193" spans="1:4" x14ac:dyDescent="0.25">
      <c r="A193">
        <v>19.100000000000001</v>
      </c>
      <c r="B193" s="13">
        <f>(Distribution[[#This Row],[Dp]]-f.mu)/f.beta</f>
        <v>0.38542885686325057</v>
      </c>
      <c r="C193" s="11">
        <f>1/f.beta*EXP(-(Distribution[[#This Row],[z]]+EXP(-Distribution[[#This Row],[z]])))</f>
        <v>3.8017659631726736E-2</v>
      </c>
      <c r="D193" s="9">
        <f t="shared" si="4"/>
        <v>3.8084074723985532E-3</v>
      </c>
    </row>
    <row r="194" spans="1:4" x14ac:dyDescent="0.25">
      <c r="A194">
        <v>19.2</v>
      </c>
      <c r="B194" s="13">
        <f>(Distribution[[#This Row],[Dp]]-f.mu)/f.beta</f>
        <v>0.39646365145889084</v>
      </c>
      <c r="C194" s="11">
        <f>1/f.beta*EXP(-(Distribution[[#This Row],[z]]+EXP(-Distribution[[#This Row],[z]])))</f>
        <v>3.7882154339526193E-2</v>
      </c>
      <c r="D194" s="9">
        <f t="shared" si="4"/>
        <v>3.7949906985625653E-3</v>
      </c>
    </row>
    <row r="195" spans="1:4" x14ac:dyDescent="0.25">
      <c r="A195">
        <v>19.3</v>
      </c>
      <c r="B195" s="13">
        <f>(Distribution[[#This Row],[Dp]]-f.mu)/f.beta</f>
        <v>0.40749844605453156</v>
      </c>
      <c r="C195" s="11">
        <f>1/f.beta*EXP(-(Distribution[[#This Row],[z]]+EXP(-Distribution[[#This Row],[z]])))</f>
        <v>3.7744040184380837E-2</v>
      </c>
      <c r="D195" s="9">
        <f t="shared" si="4"/>
        <v>3.7813097261954055E-3</v>
      </c>
    </row>
    <row r="196" spans="1:4" x14ac:dyDescent="0.25">
      <c r="A196">
        <v>19.399999999999999</v>
      </c>
      <c r="B196" s="13">
        <f>(Distribution[[#This Row],[Dp]]-f.mu)/f.beta</f>
        <v>0.41853324065017189</v>
      </c>
      <c r="C196" s="11">
        <f>1/f.beta*EXP(-(Distribution[[#This Row],[z]]+EXP(-Distribution[[#This Row],[z]])))</f>
        <v>3.7603383064767626E-2</v>
      </c>
      <c r="D196" s="9">
        <f t="shared" ref="D196:D259" si="5">(A196-A195)*(C195+(C196-C195)/2)</f>
        <v>3.767371162457343E-3</v>
      </c>
    </row>
    <row r="197" spans="1:4" x14ac:dyDescent="0.25">
      <c r="A197">
        <v>19.5</v>
      </c>
      <c r="B197" s="13">
        <f>(Distribution[[#This Row],[Dp]]-f.mu)/f.beta</f>
        <v>0.42956803524581261</v>
      </c>
      <c r="C197" s="11">
        <f>1/f.beta*EXP(-(Distribution[[#This Row],[z]]+EXP(-Distribution[[#This Row],[z]])))</f>
        <v>3.7460248508461934E-2</v>
      </c>
      <c r="D197" s="9">
        <f t="shared" si="5"/>
        <v>3.7531815786615319E-3</v>
      </c>
    </row>
    <row r="198" spans="1:4" x14ac:dyDescent="0.25">
      <c r="A198">
        <v>19.600000000000001</v>
      </c>
      <c r="B198" s="13">
        <f>(Distribution[[#This Row],[Dp]]-f.mu)/f.beta</f>
        <v>0.44060282984145333</v>
      </c>
      <c r="C198" s="11">
        <f>1/f.beta*EXP(-(Distribution[[#This Row],[z]]+EXP(-Distribution[[#This Row],[z]])))</f>
        <v>3.7314701649053802E-2</v>
      </c>
      <c r="D198" s="9">
        <f t="shared" si="5"/>
        <v>3.7387475078758396E-3</v>
      </c>
    </row>
    <row r="199" spans="1:4" x14ac:dyDescent="0.25">
      <c r="A199">
        <v>19.7</v>
      </c>
      <c r="B199" s="13">
        <f>(Distribution[[#This Row],[Dp]]-f.mu)/f.beta</f>
        <v>0.45163762443709365</v>
      </c>
      <c r="C199" s="11">
        <f>1/f.beta*EXP(-(Distribution[[#This Row],[z]]+EXP(-Distribution[[#This Row],[z]])))</f>
        <v>3.7166807203407259E-2</v>
      </c>
      <c r="D199" s="9">
        <f t="shared" si="5"/>
        <v>3.7240754426229737E-3</v>
      </c>
    </row>
    <row r="200" spans="1:4" x14ac:dyDescent="0.25">
      <c r="A200">
        <v>19.8</v>
      </c>
      <c r="B200" s="13">
        <f>(Distribution[[#This Row],[Dp]]-f.mu)/f.beta</f>
        <v>0.46267241903273437</v>
      </c>
      <c r="C200" s="11">
        <f>1/f.beta*EXP(-(Distribution[[#This Row],[z]]+EXP(-Distribution[[#This Row],[z]])))</f>
        <v>3.7016629450049486E-2</v>
      </c>
      <c r="D200" s="9">
        <f t="shared" si="5"/>
        <v>3.7091718326728905E-3</v>
      </c>
    </row>
    <row r="201" spans="1:4" x14ac:dyDescent="0.25">
      <c r="A201">
        <v>19.899999999999999</v>
      </c>
      <c r="B201" s="13">
        <f>(Distribution[[#This Row],[Dp]]-f.mu)/f.beta</f>
        <v>0.4737072136283747</v>
      </c>
      <c r="C201" s="11">
        <f>1/f.beta*EXP(-(Distribution[[#This Row],[z]]+EXP(-Distribution[[#This Row],[z]])))</f>
        <v>3.6864232208476039E-2</v>
      </c>
      <c r="D201" s="9">
        <f t="shared" si="5"/>
        <v>3.6940430829261977E-3</v>
      </c>
    </row>
    <row r="202" spans="1:4" x14ac:dyDescent="0.25">
      <c r="A202">
        <v>20</v>
      </c>
      <c r="B202" s="13">
        <f>(Distribution[[#This Row],[Dp]]-f.mu)/f.beta</f>
        <v>0.48474200822401542</v>
      </c>
      <c r="C202" s="11">
        <f>1/f.beta*EXP(-(Distribution[[#This Row],[z]]+EXP(-Distribution[[#This Row],[z]])))</f>
        <v>3.6709678819358244E-2</v>
      </c>
      <c r="D202" s="9">
        <f t="shared" si="5"/>
        <v>3.6786955513917665E-3</v>
      </c>
    </row>
    <row r="203" spans="1:4" x14ac:dyDescent="0.25">
      <c r="A203">
        <v>20.100000000000001</v>
      </c>
      <c r="B203" s="13">
        <f>(Distribution[[#This Row],[Dp]]-f.mu)/f.beta</f>
        <v>0.49577680281965614</v>
      </c>
      <c r="C203" s="11">
        <f>1/f.beta*EXP(-(Distribution[[#This Row],[z]]+EXP(-Distribution[[#This Row],[z]])))</f>
        <v>3.6553032125638263E-2</v>
      </c>
      <c r="D203" s="9">
        <f t="shared" si="5"/>
        <v>3.6631355472498774E-3</v>
      </c>
    </row>
    <row r="204" spans="1:4" x14ac:dyDescent="0.25">
      <c r="A204">
        <v>20.2</v>
      </c>
      <c r="B204" s="13">
        <f>(Distribution[[#This Row],[Dp]]-f.mu)/f.beta</f>
        <v>0.50681159741529647</v>
      </c>
      <c r="C204" s="11">
        <f>1/f.beta*EXP(-(Distribution[[#This Row],[z]]+EXP(-Distribution[[#This Row],[z]])))</f>
        <v>3.6394354454497076E-2</v>
      </c>
      <c r="D204" s="9">
        <f t="shared" si="5"/>
        <v>3.6473693290066888E-3</v>
      </c>
    </row>
    <row r="205" spans="1:4" x14ac:dyDescent="0.25">
      <c r="A205">
        <v>20.3</v>
      </c>
      <c r="B205" s="13">
        <f>(Distribution[[#This Row],[Dp]]-f.mu)/f.beta</f>
        <v>0.51784639201093718</v>
      </c>
      <c r="C205" s="11">
        <f>1/f.beta*EXP(-(Distribution[[#This Row],[z]]+EXP(-Distribution[[#This Row],[z]])))</f>
        <v>3.623370760018025E-2</v>
      </c>
      <c r="D205" s="9">
        <f t="shared" si="5"/>
        <v>3.6314031027339178E-3</v>
      </c>
    </row>
    <row r="206" spans="1:4" x14ac:dyDescent="0.25">
      <c r="A206">
        <v>20.399999999999999</v>
      </c>
      <c r="B206" s="13">
        <f>(Distribution[[#This Row],[Dp]]-f.mu)/f.beta</f>
        <v>0.52888118660657757</v>
      </c>
      <c r="C206" s="11">
        <f>1/f.beta*EXP(-(Distribution[[#This Row],[z]]+EXP(-Distribution[[#This Row],[z]])))</f>
        <v>3.6071152807666193E-2</v>
      </c>
      <c r="D206" s="9">
        <f t="shared" si="5"/>
        <v>3.6152430203922454E-3</v>
      </c>
    </row>
    <row r="207" spans="1:4" x14ac:dyDescent="0.25">
      <c r="A207">
        <v>20.5</v>
      </c>
      <c r="B207" s="13">
        <f>(Distribution[[#This Row],[Dp]]-f.mu)/f.beta</f>
        <v>0.53991598120221829</v>
      </c>
      <c r="C207" s="11">
        <f>1/f.beta*EXP(-(Distribution[[#This Row],[z]]+EXP(-Distribution[[#This Row],[z]])))</f>
        <v>3.5906750757161342E-2</v>
      </c>
      <c r="D207" s="9">
        <f t="shared" si="5"/>
        <v>3.5988951782414277E-3</v>
      </c>
    </row>
    <row r="208" spans="1:4" x14ac:dyDescent="0.25">
      <c r="A208">
        <v>20.6</v>
      </c>
      <c r="B208" s="13">
        <f>(Distribution[[#This Row],[Dp]]-f.mu)/f.beta</f>
        <v>0.550950775797859</v>
      </c>
      <c r="C208" s="11">
        <f>1/f.beta*EXP(-(Distribution[[#This Row],[z]]+EXP(-Distribution[[#This Row],[z]])))</f>
        <v>3.5740561549406309E-2</v>
      </c>
      <c r="D208" s="9">
        <f t="shared" si="5"/>
        <v>3.5823656153284333E-3</v>
      </c>
    </row>
    <row r="209" spans="1:4" x14ac:dyDescent="0.25">
      <c r="A209">
        <v>20.7</v>
      </c>
      <c r="B209" s="13">
        <f>(Distribution[[#This Row],[Dp]]-f.mu)/f.beta</f>
        <v>0.56198557039349928</v>
      </c>
      <c r="C209" s="11">
        <f>1/f.beta*EXP(-(Distribution[[#This Row],[z]]+EXP(-Distribution[[#This Row],[z]])))</f>
        <v>3.5572644691777233E-2</v>
      </c>
      <c r="D209" s="9">
        <f t="shared" si="5"/>
        <v>3.5656603120591008E-3</v>
      </c>
    </row>
    <row r="210" spans="1:4" x14ac:dyDescent="0.25">
      <c r="A210">
        <v>20.8</v>
      </c>
      <c r="B210" s="13">
        <f>(Distribution[[#This Row],[Dp]]-f.mu)/f.beta</f>
        <v>0.57302036498914</v>
      </c>
      <c r="C210" s="11">
        <f>1/f.beta*EXP(-(Distribution[[#This Row],[z]]+EXP(-Distribution[[#This Row],[z]])))</f>
        <v>3.5403059085165868E-2</v>
      </c>
      <c r="D210" s="9">
        <f t="shared" si="5"/>
        <v>3.5487851888472053E-3</v>
      </c>
    </row>
    <row r="211" spans="1:4" x14ac:dyDescent="0.25">
      <c r="A211">
        <v>20.9</v>
      </c>
      <c r="B211" s="13">
        <f>(Distribution[[#This Row],[Dp]]-f.mu)/f.beta</f>
        <v>0.58405515958478027</v>
      </c>
      <c r="C211" s="11">
        <f>1/f.beta*EXP(-(Distribution[[#This Row],[z]]+EXP(-Distribution[[#This Row],[z]])))</f>
        <v>3.5231863011622414E-2</v>
      </c>
      <c r="D211" s="9">
        <f t="shared" si="5"/>
        <v>3.5317461048393391E-3</v>
      </c>
    </row>
    <row r="212" spans="1:4" x14ac:dyDescent="0.25">
      <c r="A212">
        <v>21</v>
      </c>
      <c r="B212" s="13">
        <f>(Distribution[[#This Row],[Dp]]-f.mu)/f.beta</f>
        <v>0.59508995418042099</v>
      </c>
      <c r="C212" s="11">
        <f>1/f.beta*EXP(-(Distribution[[#This Row],[z]]+EXP(-Distribution[[#This Row],[z]])))</f>
        <v>3.505911412274447E-2</v>
      </c>
      <c r="D212" s="9">
        <f t="shared" si="5"/>
        <v>3.5145488567183943E-3</v>
      </c>
    </row>
    <row r="213" spans="1:4" x14ac:dyDescent="0.25">
      <c r="A213">
        <v>21.1</v>
      </c>
      <c r="B213" s="13">
        <f>(Distribution[[#This Row],[Dp]]-f.mu)/f.beta</f>
        <v>0.60612474877606171</v>
      </c>
      <c r="C213" s="11">
        <f>1/f.beta*EXP(-(Distribution[[#This Row],[z]]+EXP(-Distribution[[#This Row],[z]])))</f>
        <v>3.4884869428795713E-2</v>
      </c>
      <c r="D213" s="9">
        <f t="shared" si="5"/>
        <v>3.4971991775770593E-3</v>
      </c>
    </row>
    <row r="214" spans="1:4" x14ac:dyDescent="0.25">
      <c r="A214">
        <v>21.2</v>
      </c>
      <c r="B214" s="13">
        <f>(Distribution[[#This Row],[Dp]]-f.mu)/f.beta</f>
        <v>0.61715954337170209</v>
      </c>
      <c r="C214" s="11">
        <f>1/f.beta*EXP(-(Distribution[[#This Row],[z]]+EXP(-Distribution[[#This Row],[z]])))</f>
        <v>3.470918528853776E-2</v>
      </c>
      <c r="D214" s="9">
        <f t="shared" si="5"/>
        <v>3.4797027358665993E-3</v>
      </c>
    </row>
    <row r="215" spans="1:4" x14ac:dyDescent="0.25">
      <c r="A215">
        <v>21.3</v>
      </c>
      <c r="B215" s="13">
        <f>(Distribution[[#This Row],[Dp]]-f.mu)/f.beta</f>
        <v>0.62819433796734281</v>
      </c>
      <c r="C215" s="11">
        <f>1/f.beta*EXP(-(Distribution[[#This Row],[z]]+EXP(-Distribution[[#This Row],[z]])))</f>
        <v>3.4532117399758581E-2</v>
      </c>
      <c r="D215" s="9">
        <f t="shared" si="5"/>
        <v>3.4620651344148662E-3</v>
      </c>
    </row>
    <row r="216" spans="1:4" x14ac:dyDescent="0.25">
      <c r="A216">
        <v>21.4</v>
      </c>
      <c r="B216" s="13">
        <f>(Distribution[[#This Row],[Dp]]-f.mu)/f.beta</f>
        <v>0.63922913256298308</v>
      </c>
      <c r="C216" s="11">
        <f>1/f.beta*EXP(-(Distribution[[#This Row],[z]]+EXP(-Distribution[[#This Row],[z]])))</f>
        <v>3.4353720790480852E-2</v>
      </c>
      <c r="D216" s="9">
        <f t="shared" si="5"/>
        <v>3.4442919095118985E-3</v>
      </c>
    </row>
    <row r="217" spans="1:4" x14ac:dyDescent="0.25">
      <c r="A217">
        <v>21.5</v>
      </c>
      <c r="B217" s="13">
        <f>(Distribution[[#This Row],[Dp]]-f.mu)/f.beta</f>
        <v>0.6502639271586238</v>
      </c>
      <c r="C217" s="11">
        <f>1/f.beta*EXP(-(Distribution[[#This Row],[z]]+EXP(-Distribution[[#This Row],[z]])))</f>
        <v>3.4174049810833676E-2</v>
      </c>
      <c r="D217" s="9">
        <f t="shared" si="5"/>
        <v>3.426388530065775E-3</v>
      </c>
    </row>
    <row r="218" spans="1:4" x14ac:dyDescent="0.25">
      <c r="A218">
        <v>21.6</v>
      </c>
      <c r="B218" s="13">
        <f>(Distribution[[#This Row],[Dp]]-f.mu)/f.beta</f>
        <v>0.66129872175426452</v>
      </c>
      <c r="C218" s="11">
        <f>1/f.beta*EXP(-(Distribution[[#This Row],[z]]+EXP(-Distribution[[#This Row],[z]])))</f>
        <v>3.3993158125571063E-2</v>
      </c>
      <c r="D218" s="9">
        <f t="shared" si="5"/>
        <v>3.4083603968202854E-3</v>
      </c>
    </row>
    <row r="219" spans="1:4" x14ac:dyDescent="0.25">
      <c r="A219">
        <v>21.7</v>
      </c>
      <c r="B219" s="13">
        <f>(Distribution[[#This Row],[Dp]]-f.mu)/f.beta</f>
        <v>0.6723335163499049</v>
      </c>
      <c r="C219" s="11">
        <f>1/f.beta*EXP(-(Distribution[[#This Row],[z]]+EXP(-Distribution[[#This Row],[z]])))</f>
        <v>3.3811098707220585E-2</v>
      </c>
      <c r="D219" s="9">
        <f t="shared" si="5"/>
        <v>3.3902128416395103E-3</v>
      </c>
    </row>
    <row r="220" spans="1:4" x14ac:dyDescent="0.25">
      <c r="A220">
        <v>21.8</v>
      </c>
      <c r="B220" s="13">
        <f>(Distribution[[#This Row],[Dp]]-f.mu)/f.beta</f>
        <v>0.68336831094554562</v>
      </c>
      <c r="C220" s="11">
        <f>1/f.beta*EXP(-(Distribution[[#This Row],[z]]+EXP(-Distribution[[#This Row],[z]])))</f>
        <v>3.3627923829845766E-2</v>
      </c>
      <c r="D220" s="9">
        <f t="shared" si="5"/>
        <v>3.3719511268533653E-3</v>
      </c>
    </row>
    <row r="221" spans="1:4" x14ac:dyDescent="0.25">
      <c r="A221">
        <v>21.9</v>
      </c>
      <c r="B221" s="13">
        <f>(Distribution[[#This Row],[Dp]]-f.mu)/f.beta</f>
        <v>0.69440310554118589</v>
      </c>
      <c r="C221" s="11">
        <f>1/f.beta*EXP(-(Distribution[[#This Row],[z]]+EXP(-Distribution[[#This Row],[z]])))</f>
        <v>3.3443685063405809E-2</v>
      </c>
      <c r="D221" s="9">
        <f t="shared" si="5"/>
        <v>3.3535804446625074E-3</v>
      </c>
    </row>
    <row r="222" spans="1:4" x14ac:dyDescent="0.25">
      <c r="A222">
        <v>22</v>
      </c>
      <c r="B222" s="13">
        <f>(Distribution[[#This Row],[Dp]]-f.mu)/f.beta</f>
        <v>0.70543790013682661</v>
      </c>
      <c r="C222" s="11">
        <f>1/f.beta*EXP(-(Distribution[[#This Row],[z]]+EXP(-Distribution[[#This Row],[z]])))</f>
        <v>3.3258433268696062E-2</v>
      </c>
      <c r="D222" s="9">
        <f t="shared" si="5"/>
        <v>3.3351059166051413E-3</v>
      </c>
    </row>
    <row r="223" spans="1:4" x14ac:dyDescent="0.25">
      <c r="A223">
        <v>22.1</v>
      </c>
      <c r="B223" s="13">
        <f>(Distribution[[#This Row],[Dp]]-f.mu)/f.beta</f>
        <v>0.71647269473246733</v>
      </c>
      <c r="C223" s="11">
        <f>1/f.beta*EXP(-(Distribution[[#This Row],[z]]+EXP(-Distribution[[#This Row],[z]])))</f>
        <v>3.3072218592853461E-2</v>
      </c>
      <c r="D223" s="9">
        <f t="shared" si="5"/>
        <v>3.3165325930775229E-3</v>
      </c>
    </row>
    <row r="224" spans="1:4" x14ac:dyDescent="0.25">
      <c r="A224">
        <v>22.2</v>
      </c>
      <c r="B224" s="13">
        <f>(Distribution[[#This Row],[Dp]]-f.mu)/f.beta</f>
        <v>0.72750748932810771</v>
      </c>
      <c r="C224" s="11">
        <f>1/f.beta*EXP(-(Distribution[[#This Row],[z]]+EXP(-Distribution[[#This Row],[z]])))</f>
        <v>3.2885090465410403E-2</v>
      </c>
      <c r="D224" s="9">
        <f t="shared" si="5"/>
        <v>3.2978654529131225E-3</v>
      </c>
    </row>
    <row r="225" spans="1:4" x14ac:dyDescent="0.25">
      <c r="A225">
        <v>22.3</v>
      </c>
      <c r="B225" s="13">
        <f>(Distribution[[#This Row],[Dp]]-f.mu)/f.beta</f>
        <v>0.73854228392374843</v>
      </c>
      <c r="C225" s="11">
        <f>1/f.beta*EXP(-(Distribution[[#This Row],[z]]+EXP(-Distribution[[#This Row],[z]])))</f>
        <v>3.2697097594881111E-2</v>
      </c>
      <c r="D225" s="9">
        <f t="shared" si="5"/>
        <v>3.2791094030146218E-3</v>
      </c>
    </row>
    <row r="226" spans="1:4" x14ac:dyDescent="0.25">
      <c r="A226">
        <v>22.4</v>
      </c>
      <c r="B226" s="13">
        <f>(Distribution[[#This Row],[Dp]]-f.mu)/f.beta</f>
        <v>0.74957707851938871</v>
      </c>
      <c r="C226" s="11">
        <f>1/f.beta*EXP(-(Distribution[[#This Row],[z]]+EXP(-Distribution[[#This Row],[z]])))</f>
        <v>3.250828796586501E-2</v>
      </c>
      <c r="D226" s="9">
        <f t="shared" si="5"/>
        <v>3.2602692780372366E-3</v>
      </c>
    </row>
    <row r="227" spans="1:4" x14ac:dyDescent="0.25">
      <c r="A227">
        <v>22.5</v>
      </c>
      <c r="B227" s="13">
        <f>(Distribution[[#This Row],[Dp]]-f.mu)/f.beta</f>
        <v>0.76061187311502942</v>
      </c>
      <c r="C227" s="11">
        <f>1/f.beta*EXP(-(Distribution[[#This Row],[z]]+EXP(-Distribution[[#This Row],[z]])))</f>
        <v>3.2318708836650785E-2</v>
      </c>
      <c r="D227" s="9">
        <f t="shared" si="5"/>
        <v>3.2413498401258362E-3</v>
      </c>
    </row>
    <row r="228" spans="1:4" x14ac:dyDescent="0.25">
      <c r="A228">
        <v>22.6</v>
      </c>
      <c r="B228" s="13">
        <f>(Distribution[[#This Row],[Dp]]-f.mu)/f.beta</f>
        <v>0.77164666771067014</v>
      </c>
      <c r="C228" s="11">
        <f>1/f.beta*EXP(-(Distribution[[#This Row],[z]]+EXP(-Distribution[[#This Row],[z]])))</f>
        <v>3.2128406737306256E-2</v>
      </c>
      <c r="D228" s="9">
        <f t="shared" si="5"/>
        <v>3.2223557786978984E-3</v>
      </c>
    </row>
    <row r="229" spans="1:4" x14ac:dyDescent="0.25">
      <c r="A229">
        <v>22.7</v>
      </c>
      <c r="B229" s="13">
        <f>(Distribution[[#This Row],[Dp]]-f.mu)/f.beta</f>
        <v>0.78268146230631053</v>
      </c>
      <c r="C229" s="11">
        <f>1/f.beta*EXP(-(Distribution[[#This Row],[z]]+EXP(-Distribution[[#This Row],[z]])))</f>
        <v>3.1937427468238071E-2</v>
      </c>
      <c r="D229" s="9">
        <f t="shared" si="5"/>
        <v>3.2032917102771479E-3</v>
      </c>
    </row>
    <row r="230" spans="1:4" x14ac:dyDescent="0.25">
      <c r="A230">
        <v>22.8</v>
      </c>
      <c r="B230" s="13">
        <f>(Distribution[[#This Row],[Dp]]-f.mu)/f.beta</f>
        <v>0.79371625690195124</v>
      </c>
      <c r="C230" s="11">
        <f>1/f.beta*EXP(-(Distribution[[#This Row],[z]]+EXP(-Distribution[[#This Row],[z]])))</f>
        <v>3.17458160992065E-2</v>
      </c>
      <c r="D230" s="9">
        <f t="shared" si="5"/>
        <v>3.1841621783722735E-3</v>
      </c>
    </row>
    <row r="231" spans="1:4" x14ac:dyDescent="0.25">
      <c r="A231">
        <v>22.9</v>
      </c>
      <c r="B231" s="13">
        <f>(Distribution[[#This Row],[Dp]]-f.mu)/f.beta</f>
        <v>0.80475105149759152</v>
      </c>
      <c r="C231" s="11">
        <f>1/f.beta*EXP(-(Distribution[[#This Row],[z]]+EXP(-Distribution[[#This Row],[z]])))</f>
        <v>3.1553616968780084E-2</v>
      </c>
      <c r="D231" s="9">
        <f t="shared" si="5"/>
        <v>3.1649716533992613E-3</v>
      </c>
    </row>
    <row r="232" spans="1:4" x14ac:dyDescent="0.25">
      <c r="A232">
        <v>23</v>
      </c>
      <c r="B232" s="13">
        <f>(Distribution[[#This Row],[Dp]]-f.mu)/f.beta</f>
        <v>0.81578584609323224</v>
      </c>
      <c r="C232" s="11">
        <f>1/f.beta*EXP(-(Distribution[[#This Row],[z]]+EXP(-Distribution[[#This Row],[z]])))</f>
        <v>3.1360873684215348E-2</v>
      </c>
      <c r="D232" s="9">
        <f t="shared" si="5"/>
        <v>3.1457245326498161E-3</v>
      </c>
    </row>
    <row r="233" spans="1:4" x14ac:dyDescent="0.25">
      <c r="A233">
        <v>23.1</v>
      </c>
      <c r="B233" s="13">
        <f>(Distribution[[#This Row],[Dp]]-f.mu)/f.beta</f>
        <v>0.82682064068887295</v>
      </c>
      <c r="C233" s="11">
        <f>1/f.beta*EXP(-(Distribution[[#This Row],[z]]+EXP(-Distribution[[#This Row],[z]])))</f>
        <v>3.1167629121747187E-2</v>
      </c>
      <c r="D233" s="9">
        <f t="shared" si="5"/>
        <v>3.126425140298171E-3</v>
      </c>
    </row>
    <row r="234" spans="1:4" x14ac:dyDescent="0.25">
      <c r="A234">
        <v>23.2</v>
      </c>
      <c r="B234" s="13">
        <f>(Distribution[[#This Row],[Dp]]-f.mu)/f.beta</f>
        <v>0.83785543528451334</v>
      </c>
      <c r="C234" s="11">
        <f>1/f.beta*EXP(-(Distribution[[#This Row],[z]]+EXP(-Distribution[[#This Row],[z]])))</f>
        <v>3.0973925427275124E-2</v>
      </c>
      <c r="D234" s="9">
        <f t="shared" si="5"/>
        <v>3.1070777274510497E-3</v>
      </c>
    </row>
    <row r="235" spans="1:4" x14ac:dyDescent="0.25">
      <c r="A235">
        <v>23.3</v>
      </c>
      <c r="B235" s="13">
        <f>(Distribution[[#This Row],[Dp]]-f.mu)/f.beta</f>
        <v>0.84889022988015406</v>
      </c>
      <c r="C235" s="11">
        <f>1/f.beta*EXP(-(Distribution[[#This Row],[z]]+EXP(-Distribution[[#This Row],[z]])))</f>
        <v>3.0779804017431713E-2</v>
      </c>
      <c r="D235" s="9">
        <f t="shared" si="5"/>
        <v>3.0876864722353854E-3</v>
      </c>
    </row>
    <row r="236" spans="1:4" x14ac:dyDescent="0.25">
      <c r="A236">
        <v>23.4</v>
      </c>
      <c r="B236" s="13">
        <f>(Distribution[[#This Row],[Dp]]-f.mu)/f.beta</f>
        <v>0.85992502447579433</v>
      </c>
      <c r="C236" s="11">
        <f>1/f.beta*EXP(-(Distribution[[#This Row],[z]]+EXP(-Distribution[[#This Row],[z]])))</f>
        <v>3.0585305581018844E-2</v>
      </c>
      <c r="D236" s="9">
        <f t="shared" si="5"/>
        <v>3.0682554799224622E-3</v>
      </c>
    </row>
    <row r="237" spans="1:4" x14ac:dyDescent="0.25">
      <c r="A237">
        <v>23.5</v>
      </c>
      <c r="B237" s="13">
        <f>(Distribution[[#This Row],[Dp]]-f.mu)/f.beta</f>
        <v>0.87095981907143505</v>
      </c>
      <c r="C237" s="11">
        <f>1/f.beta*EXP(-(Distribution[[#This Row],[z]]+EXP(-Distribution[[#This Row],[z]])))</f>
        <v>3.0390470080798343E-2</v>
      </c>
      <c r="D237" s="9">
        <f t="shared" si="5"/>
        <v>3.0487887830909026E-3</v>
      </c>
    </row>
    <row r="238" spans="1:4" x14ac:dyDescent="0.25">
      <c r="A238">
        <v>23.6</v>
      </c>
      <c r="B238" s="13">
        <f>(Distribution[[#This Row],[Dp]]-f.mu)/f.beta</f>
        <v>0.88199461366707577</v>
      </c>
      <c r="C238" s="11">
        <f>1/f.beta*EXP(-(Distribution[[#This Row],[z]]+EXP(-Distribution[[#This Row],[z]])))</f>
        <v>3.0195336755623331E-2</v>
      </c>
      <c r="D238" s="9">
        <f t="shared" si="5"/>
        <v>3.0292903418211265E-3</v>
      </c>
    </row>
    <row r="239" spans="1:4" x14ac:dyDescent="0.25">
      <c r="A239">
        <v>23.7</v>
      </c>
      <c r="B239" s="13">
        <f>(Distribution[[#This Row],[Dp]]-f.mu)/f.beta</f>
        <v>0.89302940826271604</v>
      </c>
      <c r="C239" s="11">
        <f>1/f.beta*EXP(-(Distribution[[#This Row],[z]]+EXP(-Distribution[[#This Row],[z]])))</f>
        <v>2.9999944122897103E-2</v>
      </c>
      <c r="D239" s="9">
        <f t="shared" si="5"/>
        <v>3.0097640439259573E-3</v>
      </c>
    </row>
    <row r="240" spans="1:4" x14ac:dyDescent="0.25">
      <c r="A240">
        <v>23.8</v>
      </c>
      <c r="B240" s="13">
        <f>(Distribution[[#This Row],[Dp]]-f.mu)/f.beta</f>
        <v>0.90406420285835676</v>
      </c>
      <c r="C240" s="11">
        <f>1/f.beta*EXP(-(Distribution[[#This Row],[z]]+EXP(-Distribution[[#This Row],[z]])))</f>
        <v>2.9804329981346512E-2</v>
      </c>
      <c r="D240" s="9">
        <f t="shared" si="5"/>
        <v>2.9902137052122235E-3</v>
      </c>
    </row>
    <row r="241" spans="1:4" x14ac:dyDescent="0.25">
      <c r="A241">
        <v>23.9</v>
      </c>
      <c r="B241" s="13">
        <f>(Distribution[[#This Row],[Dp]]-f.mu)/f.beta</f>
        <v>0.91509899745399714</v>
      </c>
      <c r="C241" s="11">
        <f>1/f.beta*EXP(-(Distribution[[#This Row],[z]]+EXP(-Distribution[[#This Row],[z]])))</f>
        <v>2.960853141409708E-2</v>
      </c>
      <c r="D241" s="9">
        <f t="shared" si="5"/>
        <v>2.9706430697721163E-3</v>
      </c>
    </row>
    <row r="242" spans="1:4" x14ac:dyDescent="0.25">
      <c r="A242">
        <v>24</v>
      </c>
      <c r="B242" s="13">
        <f>(Distribution[[#This Row],[Dp]]-f.mu)/f.beta</f>
        <v>0.92613379204963786</v>
      </c>
      <c r="C242" s="11">
        <f>1/f.beta*EXP(-(Distribution[[#This Row],[z]]+EXP(-Distribution[[#This Row],[z]])))</f>
        <v>2.9412584792037264E-2</v>
      </c>
      <c r="D242" s="9">
        <f t="shared" si="5"/>
        <v>2.9510558103067594E-3</v>
      </c>
    </row>
    <row r="243" spans="1:4" x14ac:dyDescent="0.25">
      <c r="A243">
        <v>24.1</v>
      </c>
      <c r="B243" s="13">
        <f>(Distribution[[#This Row],[Dp]]-f.mu)/f.beta</f>
        <v>0.93716858664527858</v>
      </c>
      <c r="C243" s="11">
        <f>1/f.beta*EXP(-(Distribution[[#This Row],[z]]+EXP(-Distribution[[#This Row],[z]])))</f>
        <v>2.921652577745967E-2</v>
      </c>
      <c r="D243" s="9">
        <f t="shared" si="5"/>
        <v>2.9314555284748883E-3</v>
      </c>
    </row>
    <row r="244" spans="1:4" x14ac:dyDescent="0.25">
      <c r="A244">
        <v>24.2</v>
      </c>
      <c r="B244" s="13">
        <f>(Distribution[[#This Row],[Dp]]-f.mu)/f.beta</f>
        <v>0.94820338124091885</v>
      </c>
      <c r="C244" s="11">
        <f>1/f.beta*EXP(-(Distribution[[#This Row],[z]]+EXP(-Distribution[[#This Row],[z]])))</f>
        <v>2.9020389327967116E-2</v>
      </c>
      <c r="D244" s="9">
        <f t="shared" si="5"/>
        <v>2.9118457552712771E-3</v>
      </c>
    </row>
    <row r="245" spans="1:4" x14ac:dyDescent="0.25">
      <c r="A245">
        <v>24.3</v>
      </c>
      <c r="B245" s="13">
        <f>(Distribution[[#This Row],[Dp]]-f.mu)/f.beta</f>
        <v>0.95923817583655957</v>
      </c>
      <c r="C245" s="11">
        <f>1/f.beta*EXP(-(Distribution[[#This Row],[z]]+EXP(-Distribution[[#This Row],[z]])))</f>
        <v>2.8824209700631702E-2</v>
      </c>
      <c r="D245" s="9">
        <f t="shared" si="5"/>
        <v>2.8922299514299817E-3</v>
      </c>
    </row>
    <row r="246" spans="1:4" x14ac:dyDescent="0.25">
      <c r="A246">
        <v>24.4</v>
      </c>
      <c r="B246" s="13">
        <f>(Distribution[[#This Row],[Dp]]-f.mu)/f.beta</f>
        <v>0.97027297043219995</v>
      </c>
      <c r="C246" s="11">
        <f>1/f.beta*EXP(-(Distribution[[#This Row],[z]]+EXP(-Distribution[[#This Row],[z]])))</f>
        <v>2.8628020456395571E-2</v>
      </c>
      <c r="D246" s="9">
        <f t="shared" si="5"/>
        <v>2.8726115078513024E-3</v>
      </c>
    </row>
    <row r="247" spans="1:4" x14ac:dyDescent="0.25">
      <c r="A247">
        <v>24.5</v>
      </c>
      <c r="B247" s="13">
        <f>(Distribution[[#This Row],[Dp]]-f.mu)/f.beta</f>
        <v>0.98130776502784067</v>
      </c>
      <c r="C247" s="11">
        <f>1/f.beta*EXP(-(Distribution[[#This Row],[z]]+EXP(-Distribution[[#This Row],[z]])))</f>
        <v>2.8431854464701759E-2</v>
      </c>
      <c r="D247" s="9">
        <f t="shared" si="5"/>
        <v>2.8529937460549074E-3</v>
      </c>
    </row>
    <row r="248" spans="1:4" x14ac:dyDescent="0.25">
      <c r="A248">
        <v>24.6</v>
      </c>
      <c r="B248" s="13">
        <f>(Distribution[[#This Row],[Dp]]-f.mu)/f.beta</f>
        <v>0.99234255962348139</v>
      </c>
      <c r="C248" s="11">
        <f>1/f.beta*EXP(-(Distribution[[#This Row],[z]]+EXP(-Distribution[[#This Row],[z]])))</f>
        <v>2.8235743908344362E-2</v>
      </c>
      <c r="D248" s="9">
        <f t="shared" si="5"/>
        <v>2.8333799186523465E-3</v>
      </c>
    </row>
    <row r="249" spans="1:4" x14ac:dyDescent="0.25">
      <c r="A249">
        <v>24.7</v>
      </c>
      <c r="B249" s="13">
        <f>(Distribution[[#This Row],[Dp]]-f.mu)/f.beta</f>
        <v>1.0033773542191218</v>
      </c>
      <c r="C249" s="11">
        <f>1/f.beta*EXP(-(Distribution[[#This Row],[z]]+EXP(-Distribution[[#This Row],[z]])))</f>
        <v>2.8039720288527123E-2</v>
      </c>
      <c r="D249" s="9">
        <f t="shared" si="5"/>
        <v>2.8137732098435144E-3</v>
      </c>
    </row>
    <row r="250" spans="1:4" x14ac:dyDescent="0.25">
      <c r="A250">
        <v>24.8</v>
      </c>
      <c r="B250" s="13">
        <f>(Distribution[[#This Row],[Dp]]-f.mu)/f.beta</f>
        <v>1.0144121488147624</v>
      </c>
      <c r="C250" s="11">
        <f>1/f.beta*EXP(-(Distribution[[#This Row],[z]]+EXP(-Distribution[[#This Row],[z]])))</f>
        <v>2.7843814430119844E-2</v>
      </c>
      <c r="D250" s="9">
        <f t="shared" si="5"/>
        <v>2.7941767359323882E-3</v>
      </c>
    </row>
    <row r="251" spans="1:4" x14ac:dyDescent="0.25">
      <c r="A251">
        <v>24.9</v>
      </c>
      <c r="B251" s="13">
        <f>(Distribution[[#This Row],[Dp]]-f.mu)/f.beta</f>
        <v>1.0254469434104028</v>
      </c>
      <c r="C251" s="11">
        <f>1/f.beta*EXP(-(Distribution[[#This Row],[z]]+EXP(-Distribution[[#This Row],[z]])))</f>
        <v>2.764805648710254E-2</v>
      </c>
      <c r="D251" s="9">
        <f t="shared" si="5"/>
        <v>2.77459354586106E-3</v>
      </c>
    </row>
    <row r="252" spans="1:4" x14ac:dyDescent="0.25">
      <c r="A252">
        <v>25</v>
      </c>
      <c r="B252" s="13">
        <f>(Distribution[[#This Row],[Dp]]-f.mu)/f.beta</f>
        <v>1.0364817380060434</v>
      </c>
      <c r="C252" s="11">
        <f>1/f.beta*EXP(-(Distribution[[#This Row],[z]]+EXP(-Distribution[[#This Row],[z]])))</f>
        <v>2.7452475948187074E-2</v>
      </c>
      <c r="D252" s="9">
        <f t="shared" si="5"/>
        <v>2.7550266217645199E-3</v>
      </c>
    </row>
    <row r="253" spans="1:4" x14ac:dyDescent="0.25">
      <c r="A253">
        <v>25.1</v>
      </c>
      <c r="B253" s="13">
        <f>(Distribution[[#This Row],[Dp]]-f.mu)/f.beta</f>
        <v>1.0475165326016842</v>
      </c>
      <c r="C253" s="11">
        <f>1/f.beta*EXP(-(Distribution[[#This Row],[z]]+EXP(-Distribution[[#This Row],[z]])))</f>
        <v>2.7257101642606658E-2</v>
      </c>
      <c r="D253" s="9">
        <f t="shared" si="5"/>
        <v>2.7354788795397253E-3</v>
      </c>
    </row>
    <row r="254" spans="1:4" x14ac:dyDescent="0.25">
      <c r="A254">
        <v>25.2</v>
      </c>
      <c r="B254" s="13">
        <f>(Distribution[[#This Row],[Dp]]-f.mu)/f.beta</f>
        <v>1.0585513271973246</v>
      </c>
      <c r="C254" s="11">
        <f>1/f.beta*EXP(-(Distribution[[#This Row],[z]]+EXP(-Distribution[[#This Row],[z]])))</f>
        <v>2.7061961746063578E-2</v>
      </c>
      <c r="D254" s="9">
        <f t="shared" si="5"/>
        <v>2.7159531694334539E-3</v>
      </c>
    </row>
    <row r="255" spans="1:4" x14ac:dyDescent="0.25">
      <c r="A255">
        <v>25.3</v>
      </c>
      <c r="B255" s="13">
        <f>(Distribution[[#This Row],[Dp]]-f.mu)/f.beta</f>
        <v>1.0695861217929652</v>
      </c>
      <c r="C255" s="11">
        <f>1/f.beta*EXP(-(Distribution[[#This Row],[z]]+EXP(-Distribution[[#This Row],[z]])))</f>
        <v>2.6867083786825941E-2</v>
      </c>
      <c r="D255" s="9">
        <f t="shared" si="5"/>
        <v>2.6964522766445144E-3</v>
      </c>
    </row>
    <row r="256" spans="1:4" x14ac:dyDescent="0.25">
      <c r="A256">
        <v>25.4</v>
      </c>
      <c r="B256" s="13">
        <f>(Distribution[[#This Row],[Dp]]-f.mu)/f.beta</f>
        <v>1.0806209163886056</v>
      </c>
      <c r="C256" s="11">
        <f>1/f.beta*EXP(-(Distribution[[#This Row],[z]]+EXP(-Distribution[[#This Row],[z]])))</f>
        <v>2.667249465196431E-2</v>
      </c>
      <c r="D256" s="9">
        <f t="shared" si="5"/>
        <v>2.6769789219394553E-3</v>
      </c>
    </row>
    <row r="257" spans="1:4" x14ac:dyDescent="0.25">
      <c r="A257">
        <v>25.5</v>
      </c>
      <c r="B257" s="13">
        <f>(Distribution[[#This Row],[Dp]]-f.mu)/f.beta</f>
        <v>1.0916557109842462</v>
      </c>
      <c r="C257" s="11">
        <f>1/f.beta*EXP(-(Distribution[[#This Row],[z]]+EXP(-Distribution[[#This Row],[z]])))</f>
        <v>2.6478220593719484E-2</v>
      </c>
      <c r="D257" s="9">
        <f t="shared" si="5"/>
        <v>2.6575357622842274E-3</v>
      </c>
    </row>
    <row r="258" spans="1:4" x14ac:dyDescent="0.25">
      <c r="A258">
        <v>25.6</v>
      </c>
      <c r="B258" s="13">
        <f>(Distribution[[#This Row],[Dp]]-f.mu)/f.beta</f>
        <v>1.102690505579887</v>
      </c>
      <c r="C258" s="11">
        <f>1/f.beta*EXP(-(Distribution[[#This Row],[z]]+EXP(-Distribution[[#This Row],[z]])))</f>
        <v>2.6284287235992861E-2</v>
      </c>
      <c r="D258" s="9">
        <f t="shared" si="5"/>
        <v>2.6381253914856545E-3</v>
      </c>
    </row>
    <row r="259" spans="1:4" x14ac:dyDescent="0.25">
      <c r="A259">
        <v>25.7</v>
      </c>
      <c r="B259" s="13">
        <f>(Distribution[[#This Row],[Dp]]-f.mu)/f.beta</f>
        <v>1.1137253001755274</v>
      </c>
      <c r="C259" s="11">
        <f>1/f.beta*EXP(-(Distribution[[#This Row],[z]]+EXP(-Distribution[[#This Row],[z]])))</f>
        <v>2.6090719580951022E-2</v>
      </c>
      <c r="D259" s="9">
        <f t="shared" si="5"/>
        <v>2.6187503408471383E-3</v>
      </c>
    </row>
    <row r="260" spans="1:4" x14ac:dyDescent="0.25">
      <c r="A260">
        <v>25.8</v>
      </c>
      <c r="B260" s="13">
        <f>(Distribution[[#This Row],[Dp]]-f.mu)/f.beta</f>
        <v>1.124760094771168</v>
      </c>
      <c r="C260" s="11">
        <f>1/f.beta*EXP(-(Distribution[[#This Row],[z]]+EXP(-Distribution[[#This Row],[z]])))</f>
        <v>2.5897542015736446E-2</v>
      </c>
      <c r="D260" s="9">
        <f t="shared" ref="D260:D323" si="6">(A260-A259)*(C259+(C260-C259)/2)</f>
        <v>2.5994130798344104E-3</v>
      </c>
    </row>
    <row r="261" spans="1:4" x14ac:dyDescent="0.25">
      <c r="A261">
        <v>25.9</v>
      </c>
      <c r="B261" s="13">
        <f>(Distribution[[#This Row],[Dp]]-f.mu)/f.beta</f>
        <v>1.1357948893668084</v>
      </c>
      <c r="C261" s="11">
        <f>1/f.beta*EXP(-(Distribution[[#This Row],[z]]+EXP(-Distribution[[#This Row],[z]])))</f>
        <v>2.570477831927653E-2</v>
      </c>
      <c r="D261" s="9">
        <f t="shared" si="6"/>
        <v>2.5801160167505939E-3</v>
      </c>
    </row>
    <row r="262" spans="1:4" x14ac:dyDescent="0.25">
      <c r="A262">
        <v>26</v>
      </c>
      <c r="B262" s="13">
        <f>(Distribution[[#This Row],[Dp]]-f.mu)/f.beta</f>
        <v>1.146829683962449</v>
      </c>
      <c r="C262" s="11">
        <f>1/f.beta*EXP(-(Distribution[[#This Row],[z]]+EXP(-Distribution[[#This Row],[z]])))</f>
        <v>2.5512451669183266E-2</v>
      </c>
      <c r="D262" s="9">
        <f t="shared" si="6"/>
        <v>2.5608614994230262E-3</v>
      </c>
    </row>
    <row r="263" spans="1:4" x14ac:dyDescent="0.25">
      <c r="A263">
        <v>26.1</v>
      </c>
      <c r="B263" s="13">
        <f>(Distribution[[#This Row],[Dp]]-f.mu)/f.beta</f>
        <v>1.1578644785580898</v>
      </c>
      <c r="C263" s="11">
        <f>1/f.beta*EXP(-(Distribution[[#This Row],[z]]+EXP(-Distribution[[#This Row],[z]])))</f>
        <v>2.5320584648736214E-2</v>
      </c>
      <c r="D263" s="9">
        <f t="shared" si="6"/>
        <v>2.5416518158960103E-3</v>
      </c>
    </row>
    <row r="264" spans="1:4" x14ac:dyDescent="0.25">
      <c r="A264">
        <v>26.2</v>
      </c>
      <c r="B264" s="13">
        <f>(Distribution[[#This Row],[Dp]]-f.mu)/f.beta</f>
        <v>1.1688992731537302</v>
      </c>
      <c r="C264" s="11">
        <f>1/f.beta*EXP(-(Distribution[[#This Row],[z]]+EXP(-Distribution[[#This Row],[z]])))</f>
        <v>2.5129199253941498E-2</v>
      </c>
      <c r="D264" s="9">
        <f t="shared" si="6"/>
        <v>2.5224891951338316E-3</v>
      </c>
    </row>
    <row r="265" spans="1:4" x14ac:dyDescent="0.25">
      <c r="A265">
        <v>26.3</v>
      </c>
      <c r="B265" s="13">
        <f>(Distribution[[#This Row],[Dp]]-f.mu)/f.beta</f>
        <v>1.1799340677493708</v>
      </c>
      <c r="C265" s="11">
        <f>1/f.beta*EXP(-(Distribution[[#This Row],[z]]+EXP(-Distribution[[#This Row],[z]])))</f>
        <v>2.4938316900659941E-2</v>
      </c>
      <c r="D265" s="9">
        <f t="shared" si="6"/>
        <v>2.5033758077301071E-3</v>
      </c>
    </row>
    <row r="266" spans="1:4" x14ac:dyDescent="0.25">
      <c r="A266">
        <v>26.4</v>
      </c>
      <c r="B266" s="13">
        <f>(Distribution[[#This Row],[Dp]]-f.mu)/f.beta</f>
        <v>1.1909688623450112</v>
      </c>
      <c r="C266" s="11">
        <f>1/f.beta*EXP(-(Distribution[[#This Row],[z]]+EXP(-Distribution[[#This Row],[z]])))</f>
        <v>2.4747958431797661E-2</v>
      </c>
      <c r="D266" s="9">
        <f t="shared" si="6"/>
        <v>2.4843137666228274E-3</v>
      </c>
    </row>
    <row r="267" spans="1:4" x14ac:dyDescent="0.25">
      <c r="A267">
        <v>26.5</v>
      </c>
      <c r="B267" s="13">
        <f>(Distribution[[#This Row],[Dp]]-f.mu)/f.beta</f>
        <v>1.2020036569406518</v>
      </c>
      <c r="C267" s="11">
        <f>1/f.beta*EXP(-(Distribution[[#This Row],[z]]+EXP(-Distribution[[#This Row],[z]])))</f>
        <v>2.4558144124552421E-2</v>
      </c>
      <c r="D267" s="9">
        <f t="shared" si="6"/>
        <v>2.4653051278175392E-3</v>
      </c>
    </row>
    <row r="268" spans="1:4" x14ac:dyDescent="0.25">
      <c r="A268">
        <v>26.6</v>
      </c>
      <c r="B268" s="13">
        <f>(Distribution[[#This Row],[Dp]]-f.mu)/f.beta</f>
        <v>1.2130384515362926</v>
      </c>
      <c r="C268" s="11">
        <f>1/f.beta*EXP(-(Distribution[[#This Row],[z]]+EXP(-Distribution[[#This Row],[z]])))</f>
        <v>2.4368893697709639E-2</v>
      </c>
      <c r="D268" s="9">
        <f t="shared" si="6"/>
        <v>2.4463518911131375E-3</v>
      </c>
    </row>
    <row r="269" spans="1:4" x14ac:dyDescent="0.25">
      <c r="A269">
        <v>26.7</v>
      </c>
      <c r="B269" s="13">
        <f>(Distribution[[#This Row],[Dp]]-f.mu)/f.beta</f>
        <v>1.224073246131933</v>
      </c>
      <c r="C269" s="11">
        <f>1/f.beta*EXP(-(Distribution[[#This Row],[z]]+EXP(-Distribution[[#This Row],[z]])))</f>
        <v>2.4180226318981788E-2</v>
      </c>
      <c r="D269" s="9">
        <f t="shared" si="6"/>
        <v>2.4274560008345197E-3</v>
      </c>
    </row>
    <row r="270" spans="1:4" x14ac:dyDescent="0.25">
      <c r="A270">
        <v>26.8</v>
      </c>
      <c r="B270" s="13">
        <f>(Distribution[[#This Row],[Dp]]-f.mu)/f.beta</f>
        <v>1.2351080407275736</v>
      </c>
      <c r="C270" s="11">
        <f>1/f.beta*EXP(-(Distribution[[#This Row],[z]]+EXP(-Distribution[[#This Row],[z]])))</f>
        <v>2.3992160612385353E-2</v>
      </c>
      <c r="D270" s="9">
        <f t="shared" si="6"/>
        <v>2.4086193465683915E-3</v>
      </c>
    </row>
    <row r="271" spans="1:4" x14ac:dyDescent="0.25">
      <c r="A271">
        <v>26.9</v>
      </c>
      <c r="B271" s="13">
        <f>(Distribution[[#This Row],[Dp]]-f.mu)/f.beta</f>
        <v>1.246142835323214</v>
      </c>
      <c r="C271" s="11">
        <f>1/f.beta*EXP(-(Distribution[[#This Row],[z]]+EXP(-Distribution[[#This Row],[z]])))</f>
        <v>2.3804714665649693E-2</v>
      </c>
      <c r="D271" s="9">
        <f t="shared" si="6"/>
        <v>2.389843763901701E-3</v>
      </c>
    </row>
    <row r="272" spans="1:4" x14ac:dyDescent="0.25">
      <c r="A272">
        <v>27</v>
      </c>
      <c r="B272" s="13">
        <f>(Distribution[[#This Row],[Dp]]-f.mu)/f.beta</f>
        <v>1.2571776299188546</v>
      </c>
      <c r="C272" s="11">
        <f>1/f.beta*EXP(-(Distribution[[#This Row],[z]]+EXP(-Distribution[[#This Row],[z]])))</f>
        <v>2.3617906037652174E-2</v>
      </c>
      <c r="D272" s="9">
        <f t="shared" si="6"/>
        <v>2.3711310351651272E-3</v>
      </c>
    </row>
    <row r="273" spans="1:4" x14ac:dyDescent="0.25">
      <c r="A273">
        <v>27.1</v>
      </c>
      <c r="B273" s="13">
        <f>(Distribution[[#This Row],[Dp]]-f.mu)/f.beta</f>
        <v>1.2682124245144955</v>
      </c>
      <c r="C273" s="11">
        <f>1/f.beta*EXP(-(Distribution[[#This Row],[z]]+EXP(-Distribution[[#This Row],[z]])))</f>
        <v>2.3431751765874431E-2</v>
      </c>
      <c r="D273" s="9">
        <f t="shared" si="6"/>
        <v>2.3524828901763635E-3</v>
      </c>
    </row>
    <row r="274" spans="1:4" x14ac:dyDescent="0.25">
      <c r="A274">
        <v>27.2</v>
      </c>
      <c r="B274" s="13">
        <f>(Distribution[[#This Row],[Dp]]-f.mu)/f.beta</f>
        <v>1.2792472191101356</v>
      </c>
      <c r="C274" s="11">
        <f>1/f.beta*EXP(-(Distribution[[#This Row],[z]]+EXP(-Distribution[[#This Row],[z]])))</f>
        <v>2.3246268373874508E-2</v>
      </c>
      <c r="D274" s="9">
        <f t="shared" si="6"/>
        <v>2.333901006987397E-3</v>
      </c>
    </row>
    <row r="275" spans="1:4" x14ac:dyDescent="0.25">
      <c r="A275">
        <v>27.3</v>
      </c>
      <c r="B275" s="13">
        <f>(Distribution[[#This Row],[Dp]]-f.mu)/f.beta</f>
        <v>1.2902820137057764</v>
      </c>
      <c r="C275" s="11">
        <f>1/f.beta*EXP(-(Distribution[[#This Row],[z]]+EXP(-Distribution[[#This Row],[z]])))</f>
        <v>2.3061471878770001E-2</v>
      </c>
      <c r="D275" s="9">
        <f t="shared" si="6"/>
        <v>2.3153870126322584E-3</v>
      </c>
    </row>
    <row r="276" spans="1:4" x14ac:dyDescent="0.25">
      <c r="A276">
        <v>27.4</v>
      </c>
      <c r="B276" s="13">
        <f>(Distribution[[#This Row],[Dp]]-f.mu)/f.beta</f>
        <v>1.3013168083014168</v>
      </c>
      <c r="C276" s="11">
        <f>1/f.beta*EXP(-(Distribution[[#This Row],[z]]+EXP(-Distribution[[#This Row],[z]])))</f>
        <v>2.2877377798727516E-2</v>
      </c>
      <c r="D276" s="9">
        <f t="shared" si="6"/>
        <v>2.2969424838748271E-3</v>
      </c>
    </row>
    <row r="277" spans="1:4" x14ac:dyDescent="0.25">
      <c r="A277">
        <v>27.5</v>
      </c>
      <c r="B277" s="13">
        <f>(Distribution[[#This Row],[Dp]]-f.mu)/f.beta</f>
        <v>1.3123516028970574</v>
      </c>
      <c r="C277" s="11">
        <f>1/f.beta*EXP(-(Distribution[[#This Row],[z]]+EXP(-Distribution[[#This Row],[z]])))</f>
        <v>2.2694001160453687E-2</v>
      </c>
      <c r="D277" s="9">
        <f t="shared" si="6"/>
        <v>2.2785689479590926E-3</v>
      </c>
    </row>
    <row r="278" spans="1:4" x14ac:dyDescent="0.25">
      <c r="A278">
        <v>27.6</v>
      </c>
      <c r="B278" s="13">
        <f>(Distribution[[#This Row],[Dp]]-f.mu)/f.beta</f>
        <v>1.3233863974926983</v>
      </c>
      <c r="C278" s="11">
        <f>1/f.beta*EXP(-(Distribution[[#This Row],[z]]+EXP(-Distribution[[#This Row],[z]])))</f>
        <v>2.2511356506683622E-2</v>
      </c>
      <c r="D278" s="9">
        <f t="shared" si="6"/>
        <v>2.2602678833568974E-3</v>
      </c>
    </row>
    <row r="279" spans="1:4" x14ac:dyDescent="0.25">
      <c r="A279">
        <v>27.7</v>
      </c>
      <c r="B279" s="13">
        <f>(Distribution[[#This Row],[Dp]]-f.mu)/f.beta</f>
        <v>1.3344211920883384</v>
      </c>
      <c r="C279" s="11">
        <f>1/f.beta*EXP(-(Distribution[[#This Row],[z]]+EXP(-Distribution[[#This Row],[z]])))</f>
        <v>2.2329457903662336E-2</v>
      </c>
      <c r="D279" s="9">
        <f t="shared" si="6"/>
        <v>2.2420407205172503E-3</v>
      </c>
    </row>
    <row r="280" spans="1:4" x14ac:dyDescent="0.25">
      <c r="A280">
        <v>27.8</v>
      </c>
      <c r="B280" s="13">
        <f>(Distribution[[#This Row],[Dp]]-f.mu)/f.beta</f>
        <v>1.3454559866839793</v>
      </c>
      <c r="C280" s="11">
        <f>1/f.beta*EXP(-(Distribution[[#This Row],[z]]+EXP(-Distribution[[#This Row],[z]])))</f>
        <v>2.2148318948615194E-2</v>
      </c>
      <c r="D280" s="9">
        <f t="shared" si="6"/>
        <v>2.2238888426139082E-3</v>
      </c>
    </row>
    <row r="281" spans="1:4" x14ac:dyDescent="0.25">
      <c r="A281">
        <v>27.9</v>
      </c>
      <c r="B281" s="13">
        <f>(Distribution[[#This Row],[Dp]]-f.mu)/f.beta</f>
        <v>1.3564907812796196</v>
      </c>
      <c r="C281" s="11">
        <f>1/f.beta*EXP(-(Distribution[[#This Row],[z]]+EXP(-Distribution[[#This Row],[z]])))</f>
        <v>2.1967952777203564E-2</v>
      </c>
      <c r="D281" s="9">
        <f t="shared" si="6"/>
        <v>2.2058135862908909E-3</v>
      </c>
    </row>
    <row r="282" spans="1:4" x14ac:dyDescent="0.25">
      <c r="A282">
        <v>28</v>
      </c>
      <c r="B282" s="13">
        <f>(Distribution[[#This Row],[Dp]]-f.mu)/f.beta</f>
        <v>1.3675255758752602</v>
      </c>
      <c r="C282" s="11">
        <f>1/f.beta*EXP(-(Distribution[[#This Row],[z]]+EXP(-Distribution[[#This Row],[z]])))</f>
        <v>2.1788372070961768E-2</v>
      </c>
      <c r="D282" s="9">
        <f t="shared" si="6"/>
        <v>2.1878162424082974E-3</v>
      </c>
    </row>
    <row r="283" spans="1:4" x14ac:dyDescent="0.25">
      <c r="A283">
        <v>28.1</v>
      </c>
      <c r="B283" s="13">
        <f>(Distribution[[#This Row],[Dp]]-f.mu)/f.beta</f>
        <v>1.3785603704709011</v>
      </c>
      <c r="C283" s="11">
        <f>1/f.beta*EXP(-(Distribution[[#This Row],[z]]+EXP(-Distribution[[#This Row],[z]])))</f>
        <v>2.1609589064711932E-2</v>
      </c>
      <c r="D283" s="9">
        <f t="shared" si="6"/>
        <v>2.1698980567837157E-3</v>
      </c>
    </row>
    <row r="284" spans="1:4" x14ac:dyDescent="0.25">
      <c r="A284">
        <v>28.2</v>
      </c>
      <c r="B284" s="13">
        <f>(Distribution[[#This Row],[Dp]]-f.mu)/f.beta</f>
        <v>1.3895951650665412</v>
      </c>
      <c r="C284" s="11">
        <f>1/f.beta*EXP(-(Distribution[[#This Row],[z]]+EXP(-Distribution[[#This Row],[z]])))</f>
        <v>2.1431615553953218E-2</v>
      </c>
      <c r="D284" s="9">
        <f t="shared" si="6"/>
        <v>2.1520602309332113E-3</v>
      </c>
    </row>
    <row r="285" spans="1:4" x14ac:dyDescent="0.25">
      <c r="A285">
        <v>28.3</v>
      </c>
      <c r="B285" s="13">
        <f>(Distribution[[#This Row],[Dp]]-f.mu)/f.beta</f>
        <v>1.4006299596621821</v>
      </c>
      <c r="C285" s="11">
        <f>1/f.beta*EXP(-(Distribution[[#This Row],[z]]+EXP(-Distribution[[#This Row],[z]])))</f>
        <v>2.1254462902222174E-2</v>
      </c>
      <c r="D285" s="9">
        <f t="shared" si="6"/>
        <v>2.1343039228088E-3</v>
      </c>
    </row>
    <row r="286" spans="1:4" x14ac:dyDescent="0.25">
      <c r="A286">
        <v>28.4</v>
      </c>
      <c r="B286" s="13">
        <f>(Distribution[[#This Row],[Dp]]-f.mu)/f.beta</f>
        <v>1.4116647542578225</v>
      </c>
      <c r="C286" s="11">
        <f>1/f.beta*EXP(-(Distribution[[#This Row],[z]]+EXP(-Distribution[[#This Row],[z]])))</f>
        <v>2.1078142048421188E-2</v>
      </c>
      <c r="D286" s="9">
        <f t="shared" si="6"/>
        <v>2.1166302475321233E-3</v>
      </c>
    </row>
    <row r="287" spans="1:4" x14ac:dyDescent="0.25">
      <c r="A287">
        <v>28.5</v>
      </c>
      <c r="B287" s="13">
        <f>(Distribution[[#This Row],[Dp]]-f.mu)/f.beta</f>
        <v>1.4226995488534631</v>
      </c>
      <c r="C287" s="11">
        <f>1/f.beta*EXP(-(Distribution[[#This Row],[z]]+EXP(-Distribution[[#This Row],[z]])))</f>
        <v>2.0902663514111842E-2</v>
      </c>
      <c r="D287" s="9">
        <f t="shared" si="6"/>
        <v>2.0990402781266813E-3</v>
      </c>
    </row>
    <row r="288" spans="1:4" x14ac:dyDescent="0.25">
      <c r="A288">
        <v>28.6</v>
      </c>
      <c r="B288" s="13">
        <f>(Distribution[[#This Row],[Dp]]-f.mu)/f.beta</f>
        <v>1.4337343434491039</v>
      </c>
      <c r="C288" s="11">
        <f>1/f.beta*EXP(-(Distribution[[#This Row],[z]]+EXP(-Distribution[[#This Row],[z]])))</f>
        <v>2.0728037410770603E-2</v>
      </c>
      <c r="D288" s="9">
        <f t="shared" si="6"/>
        <v>2.0815350462441515E-3</v>
      </c>
    </row>
    <row r="289" spans="1:4" x14ac:dyDescent="0.25">
      <c r="A289">
        <v>28.7</v>
      </c>
      <c r="B289" s="13">
        <f>(Distribution[[#This Row],[Dp]]-f.mu)/f.beta</f>
        <v>1.4447691380447441</v>
      </c>
      <c r="C289" s="11">
        <f>1/f.beta*EXP(-(Distribution[[#This Row],[z]]+EXP(-Distribution[[#This Row],[z]])))</f>
        <v>2.0554273447003918E-2</v>
      </c>
      <c r="D289" s="9">
        <f t="shared" si="6"/>
        <v>2.064115542888682E-3</v>
      </c>
    </row>
    <row r="290" spans="1:4" x14ac:dyDescent="0.25">
      <c r="A290">
        <v>28.8</v>
      </c>
      <c r="B290" s="13">
        <f>(Distribution[[#This Row],[Dp]]-f.mu)/f.beta</f>
        <v>1.4558039326403849</v>
      </c>
      <c r="C290" s="11">
        <f>1/f.beta*EXP(-(Distribution[[#This Row],[z]]+EXP(-Distribution[[#This Row],[z]])))</f>
        <v>2.0381380935720204E-2</v>
      </c>
      <c r="D290" s="9">
        <f t="shared" si="6"/>
        <v>2.046782719136235E-3</v>
      </c>
    </row>
    <row r="291" spans="1:4" x14ac:dyDescent="0.25">
      <c r="A291">
        <v>28.9</v>
      </c>
      <c r="B291" s="13">
        <f>(Distribution[[#This Row],[Dp]]-f.mu)/f.beta</f>
        <v>1.4668387272360253</v>
      </c>
      <c r="C291" s="11">
        <f>1/f.beta*EXP(-(Distribution[[#This Row],[z]]+EXP(-Distribution[[#This Row],[z]])))</f>
        <v>2.020936880125641E-2</v>
      </c>
      <c r="D291" s="9">
        <f t="shared" si="6"/>
        <v>2.0295374868487875E-3</v>
      </c>
    </row>
    <row r="292" spans="1:4" x14ac:dyDescent="0.25">
      <c r="A292">
        <v>29</v>
      </c>
      <c r="B292" s="13">
        <f>(Distribution[[#This Row],[Dp]]-f.mu)/f.beta</f>
        <v>1.4778735218316659</v>
      </c>
      <c r="C292" s="11">
        <f>1/f.beta*EXP(-(Distribution[[#This Row],[z]]+EXP(-Distribution[[#This Row],[z]])))</f>
        <v>2.0038245586456588E-2</v>
      </c>
      <c r="D292" s="9">
        <f t="shared" si="6"/>
        <v>2.0123807193856789E-3</v>
      </c>
    </row>
    <row r="293" spans="1:4" x14ac:dyDescent="0.25">
      <c r="A293">
        <v>29.1</v>
      </c>
      <c r="B293" s="13">
        <f>(Distribution[[#This Row],[Dp]]-f.mu)/f.beta</f>
        <v>1.4889083164273067</v>
      </c>
      <c r="C293" s="11">
        <f>1/f.beta*EXP(-(Distribution[[#This Row],[z]]+EXP(-Distribution[[#This Row],[z]])))</f>
        <v>1.9868019459700518E-2</v>
      </c>
      <c r="D293" s="9">
        <f t="shared" si="6"/>
        <v>1.9953132523078836E-3</v>
      </c>
    </row>
    <row r="294" spans="1:4" x14ac:dyDescent="0.25">
      <c r="A294">
        <v>29.2</v>
      </c>
      <c r="B294" s="13">
        <f>(Distribution[[#This Row],[Dp]]-f.mu)/f.beta</f>
        <v>1.4999431110229469</v>
      </c>
      <c r="C294" s="11">
        <f>1/f.beta*EXP(-(Distribution[[#This Row],[z]]+EXP(-Distribution[[#This Row],[z]])))</f>
        <v>1.9698698221880126E-2</v>
      </c>
      <c r="D294" s="9">
        <f t="shared" si="6"/>
        <v>1.97833588407899E-3</v>
      </c>
    </row>
    <row r="295" spans="1:4" x14ac:dyDescent="0.25">
      <c r="A295">
        <v>29.3</v>
      </c>
      <c r="B295" s="13">
        <f>(Distribution[[#This Row],[Dp]]-f.mu)/f.beta</f>
        <v>1.5109779056185877</v>
      </c>
      <c r="C295" s="11">
        <f>1/f.beta*EXP(-(Distribution[[#This Row],[z]]+EXP(-Distribution[[#This Row],[z]])))</f>
        <v>1.9530289313321795E-2</v>
      </c>
      <c r="D295" s="9">
        <f t="shared" si="6"/>
        <v>1.9614493767601236E-3</v>
      </c>
    </row>
    <row r="296" spans="1:4" x14ac:dyDescent="0.25">
      <c r="A296">
        <v>29.4</v>
      </c>
      <c r="B296" s="13">
        <f>(Distribution[[#This Row],[Dp]]-f.mu)/f.beta</f>
        <v>1.5220127002142281</v>
      </c>
      <c r="C296" s="11">
        <f>1/f.beta*EXP(-(Distribution[[#This Row],[z]]+EXP(-Distribution[[#This Row],[z]])))</f>
        <v>1.9362799820652775E-2</v>
      </c>
      <c r="D296" s="9">
        <f t="shared" si="6"/>
        <v>1.9446544566986872E-3</v>
      </c>
    </row>
    <row r="297" spans="1:4" x14ac:dyDescent="0.25">
      <c r="A297">
        <v>29.5</v>
      </c>
      <c r="B297" s="13">
        <f>(Distribution[[#This Row],[Dp]]-f.mu)/f.beta</f>
        <v>1.5330474948098687</v>
      </c>
      <c r="C297" s="11">
        <f>1/f.beta*EXP(-(Distribution[[#This Row],[z]]+EXP(-Distribution[[#This Row],[z]])))</f>
        <v>1.9196236483609769E-2</v>
      </c>
      <c r="D297" s="9">
        <f t="shared" si="6"/>
        <v>1.9279518152131546E-3</v>
      </c>
    </row>
    <row r="298" spans="1:4" x14ac:dyDescent="0.25">
      <c r="A298">
        <v>29.6</v>
      </c>
      <c r="B298" s="13">
        <f>(Distribution[[#This Row],[Dp]]-f.mu)/f.beta</f>
        <v>1.5440822894055095</v>
      </c>
      <c r="C298" s="11">
        <f>1/f.beta*EXP(-(Distribution[[#This Row],[z]]+EXP(-Distribution[[#This Row],[z]])))</f>
        <v>1.9030605701788238E-2</v>
      </c>
      <c r="D298" s="9">
        <f t="shared" si="6"/>
        <v>1.9113421092699274E-3</v>
      </c>
    </row>
    <row r="299" spans="1:4" x14ac:dyDescent="0.25">
      <c r="A299">
        <v>29.7</v>
      </c>
      <c r="B299" s="13">
        <f>(Distribution[[#This Row],[Dp]]-f.mu)/f.beta</f>
        <v>1.5551170840011497</v>
      </c>
      <c r="C299" s="11">
        <f>1/f.beta*EXP(-(Distribution[[#This Row],[z]]+EXP(-Distribution[[#This Row],[z]])))</f>
        <v>1.8865913541330818E-2</v>
      </c>
      <c r="D299" s="9">
        <f t="shared" si="6"/>
        <v>1.8948259621559124E-3</v>
      </c>
    </row>
    <row r="300" spans="1:4" x14ac:dyDescent="0.25">
      <c r="A300">
        <v>29.8</v>
      </c>
      <c r="B300" s="13">
        <f>(Distribution[[#This Row],[Dp]]-f.mu)/f.beta</f>
        <v>1.5661518785967905</v>
      </c>
      <c r="C300" s="11">
        <f>1/f.beta*EXP(-(Distribution[[#This Row],[z]]+EXP(-Distribution[[#This Row],[z]])))</f>
        <v>1.870216574155326E-2</v>
      </c>
      <c r="D300" s="9">
        <f t="shared" si="6"/>
        <v>1.8784039641442309E-3</v>
      </c>
    </row>
    <row r="301" spans="1:4" x14ac:dyDescent="0.25">
      <c r="A301">
        <v>29.9</v>
      </c>
      <c r="B301" s="13">
        <f>(Distribution[[#This Row],[Dp]]-f.mu)/f.beta</f>
        <v>1.5771866731924307</v>
      </c>
      <c r="C301" s="11">
        <f>1/f.beta*EXP(-(Distribution[[#This Row],[z]]+EXP(-Distribution[[#This Row],[z]])))</f>
        <v>1.8539367721506866E-2</v>
      </c>
      <c r="D301" s="9">
        <f t="shared" si="6"/>
        <v>1.8620766731529666E-3</v>
      </c>
    </row>
    <row r="302" spans="1:4" x14ac:dyDescent="0.25">
      <c r="A302">
        <v>30</v>
      </c>
      <c r="B302" s="13">
        <f>(Distribution[[#This Row],[Dp]]-f.mu)/f.beta</f>
        <v>1.5882214677880715</v>
      </c>
      <c r="C302" s="11">
        <f>1/f.beta*EXP(-(Distribution[[#This Row],[z]]+EXP(-Distribution[[#This Row],[z]])))</f>
        <v>1.8377524586475784E-2</v>
      </c>
      <c r="D302" s="9">
        <f t="shared" si="6"/>
        <v>1.8458446153991586E-3</v>
      </c>
    </row>
    <row r="303" spans="1:4" x14ac:dyDescent="0.25">
      <c r="A303">
        <v>30.1</v>
      </c>
      <c r="B303" s="13">
        <f>(Distribution[[#This Row],[Dp]]-f.mu)/f.beta</f>
        <v>1.5992562623837121</v>
      </c>
      <c r="C303" s="11">
        <f>1/f.beta*EXP(-(Distribution[[#This Row],[z]]+EXP(-Distribution[[#This Row],[z]])))</f>
        <v>1.8216641134408334E-2</v>
      </c>
      <c r="D303" s="9">
        <f t="shared" si="6"/>
        <v>1.8297082860442317E-3</v>
      </c>
    </row>
    <row r="304" spans="1:4" x14ac:dyDescent="0.25">
      <c r="A304">
        <v>30.2</v>
      </c>
      <c r="B304" s="13">
        <f>(Distribution[[#This Row],[Dp]]-f.mu)/f.beta</f>
        <v>1.6102910569793525</v>
      </c>
      <c r="C304" s="11">
        <f>1/f.beta*EXP(-(Distribution[[#This Row],[z]]+EXP(-Distribution[[#This Row],[z]])))</f>
        <v>1.805672186228104E-2</v>
      </c>
      <c r="D304" s="9">
        <f t="shared" si="6"/>
        <v>1.8136681498344301E-3</v>
      </c>
    </row>
    <row r="305" spans="1:4" x14ac:dyDescent="0.25">
      <c r="A305">
        <v>30.3</v>
      </c>
      <c r="B305" s="13">
        <f>(Distribution[[#This Row],[Dp]]-f.mu)/f.beta</f>
        <v>1.6213258515749933</v>
      </c>
      <c r="C305" s="11">
        <f>1/f.beta*EXP(-(Distribution[[#This Row],[z]]+EXP(-Distribution[[#This Row],[z]])))</f>
        <v>1.7897770972394492E-2</v>
      </c>
      <c r="D305" s="9">
        <f t="shared" si="6"/>
        <v>1.7977246417338018E-3</v>
      </c>
    </row>
    <row r="306" spans="1:4" x14ac:dyDescent="0.25">
      <c r="A306">
        <v>30.4</v>
      </c>
      <c r="B306" s="13">
        <f>(Distribution[[#This Row],[Dp]]-f.mu)/f.beta</f>
        <v>1.6323606461706335</v>
      </c>
      <c r="C306" s="11">
        <f>1/f.beta*EXP(-(Distribution[[#This Row],[z]]+EXP(-Distribution[[#This Row],[z]])))</f>
        <v>1.7739792378600155E-2</v>
      </c>
      <c r="D306" s="9">
        <f t="shared" si="6"/>
        <v>1.7818781675496944E-3</v>
      </c>
    </row>
    <row r="307" spans="1:4" x14ac:dyDescent="0.25">
      <c r="A307">
        <v>30.5</v>
      </c>
      <c r="B307" s="13">
        <f>(Distribution[[#This Row],[Dp]]-f.mu)/f.beta</f>
        <v>1.6433954407662743</v>
      </c>
      <c r="C307" s="11">
        <f>1/f.beta*EXP(-(Distribution[[#This Row],[z]]+EXP(-Distribution[[#This Row],[z]])))</f>
        <v>1.7582789712457147E-2</v>
      </c>
      <c r="D307" s="9">
        <f t="shared" si="6"/>
        <v>1.7661291045528904E-3</v>
      </c>
    </row>
    <row r="308" spans="1:4" x14ac:dyDescent="0.25">
      <c r="A308">
        <v>30.6</v>
      </c>
      <c r="B308" s="13">
        <f>(Distribution[[#This Row],[Dp]]-f.mu)/f.beta</f>
        <v>1.6544302353619149</v>
      </c>
      <c r="C308" s="11">
        <f>1/f.beta*EXP(-(Distribution[[#This Row],[z]]+EXP(-Distribution[[#This Row],[z]])))</f>
        <v>1.7426766329318395E-2</v>
      </c>
      <c r="D308" s="9">
        <f t="shared" si="6"/>
        <v>1.7504778020888019E-3</v>
      </c>
    </row>
    <row r="309" spans="1:4" x14ac:dyDescent="0.25">
      <c r="A309">
        <v>30.7</v>
      </c>
      <c r="B309" s="13">
        <f>(Distribution[[#This Row],[Dp]]-f.mu)/f.beta</f>
        <v>1.6654650299575553</v>
      </c>
      <c r="C309" s="11">
        <f>1/f.beta*EXP(-(Distribution[[#This Row],[z]]+EXP(-Distribution[[#This Row],[z]])))</f>
        <v>1.7271725314345336E-2</v>
      </c>
      <c r="D309" s="9">
        <f t="shared" si="6"/>
        <v>1.7349245821831497E-3</v>
      </c>
    </row>
    <row r="310" spans="1:4" x14ac:dyDescent="0.25">
      <c r="A310">
        <v>30.8</v>
      </c>
      <c r="B310" s="13">
        <f>(Distribution[[#This Row],[Dp]]-f.mu)/f.beta</f>
        <v>1.6764998245531961</v>
      </c>
      <c r="C310" s="11">
        <f>1/f.beta*EXP(-(Distribution[[#This Row],[z]]+EXP(-Distribution[[#This Row],[z]])))</f>
        <v>1.7117669488450678E-2</v>
      </c>
      <c r="D310" s="9">
        <f t="shared" si="6"/>
        <v>1.719469740139825E-3</v>
      </c>
    </row>
    <row r="311" spans="1:4" x14ac:dyDescent="0.25">
      <c r="A311">
        <v>30.9</v>
      </c>
      <c r="B311" s="13">
        <f>(Distribution[[#This Row],[Dp]]-f.mu)/f.beta</f>
        <v>1.6875346191488363</v>
      </c>
      <c r="C311" s="11">
        <f>1/f.beta*EXP(-(Distribution[[#This Row],[z]]+EXP(-Distribution[[#This Row],[z]])))</f>
        <v>1.6964601414168567E-2</v>
      </c>
      <c r="D311" s="9">
        <f t="shared" si="6"/>
        <v>1.7041135451309258E-3</v>
      </c>
    </row>
    <row r="312" spans="1:4" x14ac:dyDescent="0.25">
      <c r="A312">
        <v>31</v>
      </c>
      <c r="B312" s="13">
        <f>(Distribution[[#This Row],[Dp]]-f.mu)/f.beta</f>
        <v>1.6985694137444771</v>
      </c>
      <c r="C312" s="11">
        <f>1/f.beta*EXP(-(Distribution[[#This Row],[z]]+EXP(-Distribution[[#This Row],[z]])))</f>
        <v>1.6812523401451698E-2</v>
      </c>
      <c r="D312" s="9">
        <f t="shared" si="6"/>
        <v>1.6888562407810371E-3</v>
      </c>
    </row>
    <row r="313" spans="1:4" x14ac:dyDescent="0.25">
      <c r="A313">
        <v>31.1</v>
      </c>
      <c r="B313" s="13">
        <f>(Distribution[[#This Row],[Dp]]-f.mu)/f.beta</f>
        <v>1.7096042083401177</v>
      </c>
      <c r="C313" s="11">
        <f>1/f.beta*EXP(-(Distribution[[#This Row],[z]]+EXP(-Distribution[[#This Row],[z]])))</f>
        <v>1.6661437513395085E-2</v>
      </c>
      <c r="D313" s="9">
        <f t="shared" si="6"/>
        <v>1.6736980457423627E-3</v>
      </c>
    </row>
    <row r="314" spans="1:4" x14ac:dyDescent="0.25">
      <c r="A314">
        <v>31.2</v>
      </c>
      <c r="B314" s="13">
        <f>(Distribution[[#This Row],[Dp]]-f.mu)/f.beta</f>
        <v>1.7206390029357581</v>
      </c>
      <c r="C314" s="11">
        <f>1/f.beta*EXP(-(Distribution[[#This Row],[z]]+EXP(-Distribution[[#This Row],[z]])))</f>
        <v>1.6511345571885883E-2</v>
      </c>
      <c r="D314" s="9">
        <f t="shared" si="6"/>
        <v>1.658639154264013E-3</v>
      </c>
    </row>
    <row r="315" spans="1:4" x14ac:dyDescent="0.25">
      <c r="A315">
        <v>31.3</v>
      </c>
      <c r="B315" s="13">
        <f>(Distribution[[#This Row],[Dp]]-f.mu)/f.beta</f>
        <v>1.7316737975313989</v>
      </c>
      <c r="C315" s="11">
        <f>1/f.beta*EXP(-(Distribution[[#This Row],[z]]+EXP(-Distribution[[#This Row],[z]])))</f>
        <v>1.636224916317917E-2</v>
      </c>
      <c r="D315" s="9">
        <f t="shared" si="6"/>
        <v>1.6436797367532761E-3</v>
      </c>
    </row>
    <row r="316" spans="1:4" x14ac:dyDescent="0.25">
      <c r="A316">
        <v>31.4</v>
      </c>
      <c r="B316" s="13">
        <f>(Distribution[[#This Row],[Dp]]-f.mu)/f.beta</f>
        <v>1.7427085921270391</v>
      </c>
      <c r="C316" s="11">
        <f>1/f.beta*EXP(-(Distribution[[#This Row],[z]]+EXP(-Distribution[[#This Row],[z]])))</f>
        <v>1.6214149643399425E-2</v>
      </c>
      <c r="D316" s="9">
        <f t="shared" si="6"/>
        <v>1.6288199403288949E-3</v>
      </c>
    </row>
    <row r="317" spans="1:4" x14ac:dyDescent="0.25">
      <c r="A317">
        <v>31.5</v>
      </c>
      <c r="B317" s="13">
        <f>(Distribution[[#This Row],[Dp]]-f.mu)/f.beta</f>
        <v>1.7537433867226799</v>
      </c>
      <c r="C317" s="11">
        <f>1/f.beta*EXP(-(Distribution[[#This Row],[z]]+EXP(-Distribution[[#This Row],[z]])))</f>
        <v>1.6067048143967352E-2</v>
      </c>
      <c r="D317" s="9">
        <f t="shared" si="6"/>
        <v>1.6140598893683619E-3</v>
      </c>
    </row>
    <row r="318" spans="1:4" x14ac:dyDescent="0.25">
      <c r="A318">
        <v>31.6</v>
      </c>
      <c r="B318" s="13">
        <f>(Distribution[[#This Row],[Dp]]-f.mu)/f.beta</f>
        <v>1.7647781813183205</v>
      </c>
      <c r="C318" s="11">
        <f>1/f.beta*EXP(-(Distribution[[#This Row],[z]]+EXP(-Distribution[[#This Row],[z]])))</f>
        <v>1.5920945576952165E-2</v>
      </c>
      <c r="D318" s="9">
        <f t="shared" si="6"/>
        <v>1.5993996860459987E-3</v>
      </c>
    </row>
    <row r="319" spans="1:4" x14ac:dyDescent="0.25">
      <c r="A319">
        <v>31.7</v>
      </c>
      <c r="B319" s="13">
        <f>(Distribution[[#This Row],[Dp]]-f.mu)/f.beta</f>
        <v>1.7758129759139611</v>
      </c>
      <c r="C319" s="11">
        <f>1/f.beta*EXP(-(Distribution[[#This Row],[z]]+EXP(-Distribution[[#This Row],[z]])))</f>
        <v>1.5775842640348994E-2</v>
      </c>
      <c r="D319" s="9">
        <f t="shared" si="6"/>
        <v>1.5848394108650243E-3</v>
      </c>
    </row>
    <row r="320" spans="1:4" x14ac:dyDescent="0.25">
      <c r="A320">
        <v>31.8</v>
      </c>
      <c r="B320" s="13">
        <f>(Distribution[[#This Row],[Dp]]-f.mu)/f.beta</f>
        <v>1.7868477705096018</v>
      </c>
      <c r="C320" s="11">
        <f>1/f.beta*EXP(-(Distribution[[#This Row],[z]]+EXP(-Distribution[[#This Row],[z]])))</f>
        <v>1.5631739823281594E-2</v>
      </c>
      <c r="D320" s="9">
        <f t="shared" si="6"/>
        <v>1.5703791231815518E-3</v>
      </c>
    </row>
    <row r="321" spans="1:4" x14ac:dyDescent="0.25">
      <c r="A321">
        <v>31.9</v>
      </c>
      <c r="B321" s="13">
        <f>(Distribution[[#This Row],[Dp]]-f.mu)/f.beta</f>
        <v>1.7978825651052417</v>
      </c>
      <c r="C321" s="11">
        <f>1/f.beta*EXP(-(Distribution[[#This Row],[z]]+EXP(-Distribution[[#This Row],[z]])))</f>
        <v>1.5488637411130185E-2</v>
      </c>
      <c r="D321" s="9">
        <f t="shared" si="6"/>
        <v>1.5560188617205557E-3</v>
      </c>
    </row>
    <row r="322" spans="1:4" x14ac:dyDescent="0.25">
      <c r="A322">
        <v>32</v>
      </c>
      <c r="B322" s="13">
        <f>(Distribution[[#This Row],[Dp]]-f.mu)/f.beta</f>
        <v>1.8089173597008825</v>
      </c>
      <c r="C322" s="11">
        <f>1/f.beta*EXP(-(Distribution[[#This Row],[z]]+EXP(-Distribution[[#This Row],[z]])))</f>
        <v>1.5346535490584604E-2</v>
      </c>
      <c r="D322" s="9">
        <f t="shared" si="6"/>
        <v>1.5417586450857613E-3</v>
      </c>
    </row>
    <row r="323" spans="1:4" x14ac:dyDescent="0.25">
      <c r="A323">
        <v>32.1</v>
      </c>
      <c r="B323" s="13">
        <f>(Distribution[[#This Row],[Dp]]-f.mu)/f.beta</f>
        <v>1.8199521542965231</v>
      </c>
      <c r="C323" s="11">
        <f>1/f.beta*EXP(-(Distribution[[#This Row],[z]]+EXP(-Distribution[[#This Row],[z]])))</f>
        <v>1.5205433954622845E-2</v>
      </c>
      <c r="D323" s="9">
        <f t="shared" si="6"/>
        <v>1.5275984722603942E-3</v>
      </c>
    </row>
    <row r="324" spans="1:4" x14ac:dyDescent="0.25">
      <c r="A324">
        <v>32.200000000000003</v>
      </c>
      <c r="B324" s="13">
        <f>(Distribution[[#This Row],[Dp]]-f.mu)/f.beta</f>
        <v>1.830986948892164</v>
      </c>
      <c r="C324" s="11">
        <f>1/f.beta*EXP(-(Distribution[[#This Row],[z]]+EXP(-Distribution[[#This Row],[z]])))</f>
        <v>1.5065332507415012E-2</v>
      </c>
      <c r="D324" s="9">
        <f t="shared" ref="D324:D352" si="7">(A324-A323)*(C323+(C324-C323)/2)</f>
        <v>1.5135383231019144E-3</v>
      </c>
    </row>
    <row r="325" spans="1:4" x14ac:dyDescent="0.25">
      <c r="A325">
        <v>32.299999999999997</v>
      </c>
      <c r="B325" s="13">
        <f>(Distribution[[#This Row],[Dp]]-f.mu)/f.beta</f>
        <v>1.8420217434878039</v>
      </c>
      <c r="C325" s="11">
        <f>1/f.beta*EXP(-(Distribution[[#This Row],[z]]+EXP(-Distribution[[#This Row],[z]])))</f>
        <v>1.4926230669153016E-2</v>
      </c>
      <c r="D325" s="9">
        <f t="shared" si="7"/>
        <v>1.4995781588283163E-3</v>
      </c>
    </row>
    <row r="326" spans="1:4" x14ac:dyDescent="0.25">
      <c r="A326">
        <v>32.4</v>
      </c>
      <c r="B326" s="13">
        <f>(Distribution[[#This Row],[Dp]]-f.mu)/f.beta</f>
        <v>1.8530565380834445</v>
      </c>
      <c r="C326" s="11">
        <f>1/f.beta*EXP(-(Distribution[[#This Row],[z]]+EXP(-Distribution[[#This Row],[z]])))</f>
        <v>1.4788127780806095E-2</v>
      </c>
      <c r="D326" s="9">
        <f t="shared" si="7"/>
        <v>1.4857179224979768E-3</v>
      </c>
    </row>
    <row r="327" spans="1:4" x14ac:dyDescent="0.25">
      <c r="A327">
        <v>32.5</v>
      </c>
      <c r="B327" s="13">
        <f>(Distribution[[#This Row],[Dp]]-f.mu)/f.beta</f>
        <v>1.8640913326790853</v>
      </c>
      <c r="C327" s="11">
        <f>1/f.beta*EXP(-(Distribution[[#This Row],[z]]+EXP(-Distribution[[#This Row],[z]])))</f>
        <v>1.4651023008802538E-2</v>
      </c>
      <c r="D327" s="9">
        <f t="shared" si="7"/>
        <v>1.4719575394804526E-3</v>
      </c>
    </row>
    <row r="328" spans="1:4" x14ac:dyDescent="0.25">
      <c r="A328">
        <v>32.6</v>
      </c>
      <c r="B328" s="13">
        <f>(Distribution[[#This Row],[Dp]]-f.mu)/f.beta</f>
        <v>1.8751261272747259</v>
      </c>
      <c r="C328" s="11">
        <f>1/f.beta*EXP(-(Distribution[[#This Row],[z]]+EXP(-Distribution[[#This Row],[z]])))</f>
        <v>1.4514915349637768E-2</v>
      </c>
      <c r="D328" s="9">
        <f t="shared" si="7"/>
        <v>1.4582969179220361E-3</v>
      </c>
    </row>
    <row r="329" spans="1:4" x14ac:dyDescent="0.25">
      <c r="A329">
        <v>32.700000000000003</v>
      </c>
      <c r="B329" s="13">
        <f>(Distribution[[#This Row],[Dp]]-f.mu)/f.beta</f>
        <v>1.8861609218703668</v>
      </c>
      <c r="C329" s="11">
        <f>1/f.beta*EXP(-(Distribution[[#This Row],[z]]+EXP(-Distribution[[#This Row],[z]])))</f>
        <v>1.4379803634409109E-2</v>
      </c>
      <c r="D329" s="9">
        <f t="shared" si="7"/>
        <v>1.4447359492023644E-3</v>
      </c>
    </row>
    <row r="330" spans="1:4" x14ac:dyDescent="0.25">
      <c r="A330">
        <v>32.799999999999997</v>
      </c>
      <c r="B330" s="13">
        <f>(Distribution[[#This Row],[Dp]]-f.mu)/f.beta</f>
        <v>1.8971957164660067</v>
      </c>
      <c r="C330" s="11">
        <f>1/f.beta*EXP(-(Distribution[[#This Row],[z]]+EXP(-Distribution[[#This Row],[z]])))</f>
        <v>1.4245686533277702E-2</v>
      </c>
      <c r="D330" s="9">
        <f t="shared" si="7"/>
        <v>1.4312745083842593E-3</v>
      </c>
    </row>
    <row r="331" spans="1:4" x14ac:dyDescent="0.25">
      <c r="A331">
        <v>32.9</v>
      </c>
      <c r="B331" s="13">
        <f>(Distribution[[#This Row],[Dp]]-f.mu)/f.beta</f>
        <v>1.9082305110616473</v>
      </c>
      <c r="C331" s="11">
        <f>1/f.beta*EXP(-(Distribution[[#This Row],[z]]+EXP(-Distribution[[#This Row],[z]])))</f>
        <v>1.4112562559857782E-2</v>
      </c>
      <c r="D331" s="9">
        <f t="shared" si="7"/>
        <v>1.4179124546567943E-3</v>
      </c>
    </row>
    <row r="332" spans="1:4" x14ac:dyDescent="0.25">
      <c r="A332">
        <v>33</v>
      </c>
      <c r="B332" s="13">
        <f>(Distribution[[#This Row],[Dp]]-f.mu)/f.beta</f>
        <v>1.9192653056572881</v>
      </c>
      <c r="C332" s="11">
        <f>1/f.beta*EXP(-(Distribution[[#This Row],[z]]+EXP(-Distribution[[#This Row],[z]])))</f>
        <v>1.3980430075533849E-2</v>
      </c>
      <c r="D332" s="9">
        <f t="shared" si="7"/>
        <v>1.4046496317696015E-3</v>
      </c>
    </row>
    <row r="333" spans="1:4" x14ac:dyDescent="0.25">
      <c r="A333">
        <v>33.1</v>
      </c>
      <c r="B333" s="13">
        <f>(Distribution[[#This Row],[Dp]]-f.mu)/f.beta</f>
        <v>1.9303001002529288</v>
      </c>
      <c r="C333" s="11">
        <f>1/f.beta*EXP(-(Distribution[[#This Row],[z]]+EXP(-Distribution[[#This Row],[z]])))</f>
        <v>1.3849287293706058E-2</v>
      </c>
      <c r="D333" s="9">
        <f t="shared" si="7"/>
        <v>1.391485868462015E-3</v>
      </c>
    </row>
    <row r="334" spans="1:4" x14ac:dyDescent="0.25">
      <c r="A334">
        <v>33.200000000000003</v>
      </c>
      <c r="B334" s="13">
        <f>(Distribution[[#This Row],[Dp]]-f.mu)/f.beta</f>
        <v>1.9413348948485696</v>
      </c>
      <c r="C334" s="11">
        <f>1/f.beta*EXP(-(Distribution[[#This Row],[z]]+EXP(-Distribution[[#This Row],[z]])))</f>
        <v>1.3719132283964324E-2</v>
      </c>
      <c r="D334" s="9">
        <f t="shared" si="7"/>
        <v>1.3784209788835387E-3</v>
      </c>
    </row>
    <row r="335" spans="1:4" x14ac:dyDescent="0.25">
      <c r="A335">
        <v>33.299999999999997</v>
      </c>
      <c r="B335" s="13">
        <f>(Distribution[[#This Row],[Dp]]-f.mu)/f.beta</f>
        <v>1.9523696894442095</v>
      </c>
      <c r="C335" s="11">
        <f>1/f.beta*EXP(-(Distribution[[#This Row],[z]]+EXP(-Distribution[[#This Row],[z]])))</f>
        <v>1.3589962976191651E-2</v>
      </c>
      <c r="D335" s="9">
        <f t="shared" si="7"/>
        <v>1.3654547630077211E-3</v>
      </c>
    </row>
    <row r="336" spans="1:4" x14ac:dyDescent="0.25">
      <c r="A336">
        <v>33.4</v>
      </c>
      <c r="B336" s="13">
        <f>(Distribution[[#This Row],[Dp]]-f.mu)/f.beta</f>
        <v>1.9634044840398501</v>
      </c>
      <c r="C336" s="11">
        <f>1/f.beta*EXP(-(Distribution[[#This Row],[z]]+EXP(-Distribution[[#This Row],[z]])))</f>
        <v>1.3461777164597032E-2</v>
      </c>
      <c r="D336" s="9">
        <f t="shared" si="7"/>
        <v>1.3525870070394534E-3</v>
      </c>
    </row>
    <row r="337" spans="1:4" x14ac:dyDescent="0.25">
      <c r="A337">
        <v>33.5</v>
      </c>
      <c r="B337" s="13">
        <f>(Distribution[[#This Row],[Dp]]-f.mu)/f.beta</f>
        <v>1.974439278635491</v>
      </c>
      <c r="C337" s="11">
        <f>1/f.beta*EXP(-(Distribution[[#This Row],[z]]+EXP(-Distribution[[#This Row],[z]])))</f>
        <v>1.3334572511678713E-2</v>
      </c>
      <c r="D337" s="9">
        <f t="shared" si="7"/>
        <v>1.3398174838138062E-3</v>
      </c>
    </row>
    <row r="338" spans="1:4" x14ac:dyDescent="0.25">
      <c r="A338">
        <v>33.6</v>
      </c>
      <c r="B338" s="13">
        <f>(Distribution[[#This Row],[Dp]]-f.mu)/f.beta</f>
        <v>1.9854740732311316</v>
      </c>
      <c r="C338" s="11">
        <f>1/f.beta*EXP(-(Distribution[[#This Row],[z]]+EXP(-Distribution[[#This Row],[z]])))</f>
        <v>1.3208346552118066E-2</v>
      </c>
      <c r="D338" s="9">
        <f t="shared" si="7"/>
        <v>1.3271459531898578E-3</v>
      </c>
    </row>
    <row r="339" spans="1:4" x14ac:dyDescent="0.25">
      <c r="A339">
        <v>33.700000000000003</v>
      </c>
      <c r="B339" s="13">
        <f>(Distribution[[#This Row],[Dp]]-f.mu)/f.beta</f>
        <v>1.9965088678267724</v>
      </c>
      <c r="C339" s="11">
        <f>1/f.beta*EXP(-(Distribution[[#This Row],[z]]+EXP(-Distribution[[#This Row],[z]])))</f>
        <v>1.3083096696604761E-2</v>
      </c>
      <c r="D339" s="9">
        <f t="shared" si="7"/>
        <v>1.31457216243616E-3</v>
      </c>
    </row>
    <row r="340" spans="1:4" x14ac:dyDescent="0.25">
      <c r="A340">
        <v>33.799999999999997</v>
      </c>
      <c r="B340" s="13">
        <f>(Distribution[[#This Row],[Dp]]-f.mu)/f.beta</f>
        <v>2.0075436624224121</v>
      </c>
      <c r="C340" s="11">
        <f>1/f.beta*EXP(-(Distribution[[#This Row],[z]]+EXP(-Distribution[[#This Row],[z]])))</f>
        <v>1.2958820235593874E-2</v>
      </c>
      <c r="D340" s="9">
        <f t="shared" si="7"/>
        <v>1.3020958466098578E-3</v>
      </c>
    </row>
    <row r="341" spans="1:4" x14ac:dyDescent="0.25">
      <c r="A341">
        <v>33.9</v>
      </c>
      <c r="B341" s="13">
        <f>(Distribution[[#This Row],[Dp]]-f.mu)/f.beta</f>
        <v>2.0185784570180529</v>
      </c>
      <c r="C341" s="11">
        <f>1/f.beta*EXP(-(Distribution[[#This Row],[z]]+EXP(-Distribution[[#This Row],[z]])))</f>
        <v>1.283551434299531E-2</v>
      </c>
      <c r="D341" s="9">
        <f t="shared" si="7"/>
        <v>1.2897167289294775E-3</v>
      </c>
    </row>
    <row r="342" spans="1:4" x14ac:dyDescent="0.25">
      <c r="A342">
        <v>34</v>
      </c>
      <c r="B342" s="13">
        <f>(Distribution[[#This Row],[Dp]]-f.mu)/f.beta</f>
        <v>2.0296132516136938</v>
      </c>
      <c r="C342" s="11">
        <f>1/f.beta*EXP(-(Distribution[[#This Row],[z]]+EXP(-Distribution[[#This Row],[z]])))</f>
        <v>1.2713176079796461E-2</v>
      </c>
      <c r="D342" s="9">
        <f t="shared" si="7"/>
        <v>1.2774345211396068E-3</v>
      </c>
    </row>
    <row r="343" spans="1:4" x14ac:dyDescent="0.25">
      <c r="A343">
        <v>34.1</v>
      </c>
      <c r="B343" s="13">
        <f>(Distribution[[#This Row],[Dp]]-f.mu)/f.beta</f>
        <v>2.0406480462093346</v>
      </c>
      <c r="C343" s="11">
        <f>1/f.beta*EXP(-(Distribution[[#This Row],[z]]+EXP(-Distribution[[#This Row],[z]])))</f>
        <v>1.2591802397618378E-2</v>
      </c>
      <c r="D343" s="9">
        <f t="shared" si="7"/>
        <v>1.2652489238707599E-3</v>
      </c>
    </row>
    <row r="344" spans="1:4" x14ac:dyDescent="0.25">
      <c r="A344">
        <v>34.200000000000003</v>
      </c>
      <c r="B344" s="13">
        <f>(Distribution[[#This Row],[Dp]]-f.mu)/f.beta</f>
        <v>2.051682840804975</v>
      </c>
      <c r="C344" s="11">
        <f>1/f.beta*EXP(-(Distribution[[#This Row],[z]]+EXP(-Distribution[[#This Row],[z]])))</f>
        <v>1.2471390142206327E-2</v>
      </c>
      <c r="D344" s="9">
        <f t="shared" si="7"/>
        <v>1.253159626991253E-3</v>
      </c>
    </row>
    <row r="345" spans="1:4" x14ac:dyDescent="0.25">
      <c r="A345">
        <v>34.299999999999997</v>
      </c>
      <c r="B345" s="13">
        <f>(Distribution[[#This Row],[Dp]]-f.mu)/f.beta</f>
        <v>2.0627176354006149</v>
      </c>
      <c r="C345" s="11">
        <f>1/f.beta*EXP(-(Distribution[[#This Row],[z]]+EXP(-Distribution[[#This Row],[z]])))</f>
        <v>1.2351936056855275E-2</v>
      </c>
      <c r="D345" s="9">
        <f t="shared" si="7"/>
        <v>1.2411663099530094E-3</v>
      </c>
    </row>
    <row r="346" spans="1:4" x14ac:dyDescent="0.25">
      <c r="A346">
        <v>34.4</v>
      </c>
      <c r="B346" s="13">
        <f>(Distribution[[#This Row],[Dp]]-f.mu)/f.beta</f>
        <v>2.0737524299962558</v>
      </c>
      <c r="C346" s="11">
        <f>1/f.beta*EXP(-(Distribution[[#This Row],[z]]+EXP(-Distribution[[#This Row],[z]])))</f>
        <v>1.2233436785770945E-2</v>
      </c>
      <c r="D346" s="9">
        <f t="shared" si="7"/>
        <v>1.2292686421313285E-3</v>
      </c>
    </row>
    <row r="347" spans="1:4" x14ac:dyDescent="0.25">
      <c r="A347">
        <v>34.5</v>
      </c>
      <c r="B347" s="13">
        <f>(Distribution[[#This Row],[Dp]]-f.mu)/f.beta</f>
        <v>2.0847872245918966</v>
      </c>
      <c r="C347" s="11">
        <f>1/f.beta*EXP(-(Distribution[[#This Row],[z]]+EXP(-Distribution[[#This Row],[z]])))</f>
        <v>1.2115888877367226E-2</v>
      </c>
      <c r="D347" s="9">
        <f t="shared" si="7"/>
        <v>1.2174662831569258E-3</v>
      </c>
    </row>
    <row r="348" spans="1:4" x14ac:dyDescent="0.25">
      <c r="A348">
        <v>34.6</v>
      </c>
      <c r="B348" s="13">
        <f>(Distribution[[#This Row],[Dp]]-f.mu)/f.beta</f>
        <v>2.0958220191875374</v>
      </c>
      <c r="C348" s="11">
        <f>1/f.beta*EXP(-(Distribution[[#This Row],[z]]+EXP(-Distribution[[#This Row],[z]])))</f>
        <v>1.199928878750043E-2</v>
      </c>
      <c r="D348" s="9">
        <f t="shared" si="7"/>
        <v>1.2057588832434E-3</v>
      </c>
    </row>
    <row r="349" spans="1:4" x14ac:dyDescent="0.25">
      <c r="A349">
        <v>34.700000000000003</v>
      </c>
      <c r="B349" s="13">
        <f>(Distribution[[#This Row],[Dp]]-f.mu)/f.beta</f>
        <v>2.1068568137831778</v>
      </c>
      <c r="C349" s="11">
        <f>1/f.beta*EXP(-(Distribution[[#This Row],[z]]+EXP(-Distribution[[#This Row],[z]])))</f>
        <v>1.1883632882641253E-2</v>
      </c>
      <c r="D349" s="9">
        <f t="shared" si="7"/>
        <v>1.1941460835071011E-3</v>
      </c>
    </row>
    <row r="350" spans="1:4" x14ac:dyDescent="0.25">
      <c r="A350">
        <v>34.799999999999997</v>
      </c>
      <c r="B350" s="13">
        <f>(Distribution[[#This Row],[Dp]]-f.mu)/f.beta</f>
        <v>2.1178916083788177</v>
      </c>
      <c r="C350" s="11">
        <f>1/f.beta*EXP(-(Distribution[[#This Row],[z]]+EXP(-Distribution[[#This Row],[z]])))</f>
        <v>1.1768917442984979E-2</v>
      </c>
      <c r="D350" s="9">
        <f t="shared" si="7"/>
        <v>1.1826275162812444E-3</v>
      </c>
    </row>
    <row r="351" spans="1:4" x14ac:dyDescent="0.25">
      <c r="A351">
        <v>34.9</v>
      </c>
      <c r="B351" s="13">
        <f>(Distribution[[#This Row],[Dp]]-f.mu)/f.beta</f>
        <v>2.1289264029744586</v>
      </c>
      <c r="C351" s="11">
        <f>1/f.beta*EXP(-(Distribution[[#This Row],[z]]+EXP(-Distribution[[#This Row],[z]])))</f>
        <v>1.165513866550077E-2</v>
      </c>
      <c r="D351" s="9">
        <f t="shared" si="7"/>
        <v>1.171202805424304E-3</v>
      </c>
    </row>
    <row r="352" spans="1:4" x14ac:dyDescent="0.25">
      <c r="A352">
        <v>35</v>
      </c>
      <c r="B352" s="13">
        <f>(Distribution[[#This Row],[Dp]]-f.mu)/f.beta</f>
        <v>2.1399611975700994</v>
      </c>
      <c r="C352" s="11">
        <f>1/f.beta*EXP(-(Distribution[[#This Row],[z]]+EXP(-Distribution[[#This Row],[z]])))</f>
        <v>1.1542292666920676E-2</v>
      </c>
      <c r="D352" s="9">
        <f t="shared" si="7"/>
        <v>1.1598715666210888E-3</v>
      </c>
    </row>
    <row r="353" spans="2:4" x14ac:dyDescent="0.25">
      <c r="B353" s="13"/>
      <c r="C353" s="11"/>
      <c r="D353" s="9"/>
    </row>
  </sheetData>
  <mergeCells count="5">
    <mergeCell ref="N9:P9"/>
    <mergeCell ref="G2:L2"/>
    <mergeCell ref="N2:P2"/>
    <mergeCell ref="N3:P5"/>
    <mergeCell ref="O6:P7"/>
  </mergeCells>
  <pageMargins left="0.7" right="0.7" top="0.75" bottom="0.75" header="0.3" footer="0.3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13</vt:i4>
      </vt:variant>
    </vt:vector>
  </HeadingPairs>
  <TitlesOfParts>
    <vt:vector size="15" baseType="lpstr">
      <vt:lpstr>Cyclone effectiveness</vt:lpstr>
      <vt:lpstr>Distribution</vt:lpstr>
      <vt:lpstr>A</vt:lpstr>
      <vt:lpstr>B</vt:lpstr>
      <vt:lpstr>f.beta</vt:lpstr>
      <vt:lpstr>f.mu</vt:lpstr>
      <vt:lpstr>H</vt:lpstr>
      <vt:lpstr>L</vt:lpstr>
      <vt:lpstr>mu</vt:lpstr>
      <vt:lpstr>N</vt:lpstr>
      <vt:lpstr>Q</vt:lpstr>
      <vt:lpstr>R_</vt:lpstr>
      <vt:lpstr>rhog</vt:lpstr>
      <vt:lpstr>rhos</vt:lpstr>
      <vt:lpstr>Vc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Galeazzi</dc:creator>
  <cp:lastModifiedBy>Andrea Galeazzi</cp:lastModifiedBy>
  <dcterms:created xsi:type="dcterms:W3CDTF">2020-11-07T12:50:20Z</dcterms:created>
  <dcterms:modified xsi:type="dcterms:W3CDTF">2020-11-09T18:30:07Z</dcterms:modified>
</cp:coreProperties>
</file>