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3xa\Desktop\Chemical Plants II - 2018-19\6. Drying\"/>
    </mc:Choice>
  </mc:AlternateContent>
  <xr:revisionPtr revIDLastSave="0" documentId="13_ncr:1_{D245AD69-783E-4447-87CF-7E297DF9D252}" xr6:coauthVersionLast="36" xr6:coauthVersionMax="36" xr10:uidLastSave="{00000000-0000-0000-0000-000000000000}"/>
  <bookViews>
    <workbookView xWindow="240" yWindow="48" windowWidth="20112" windowHeight="7992" xr2:uid="{00000000-000D-0000-FFFF-FFFF00000000}"/>
  </bookViews>
  <sheets>
    <sheet name="Drying" sheetId="2" r:id="rId1"/>
  </sheets>
  <definedNames>
    <definedName name="A">#REF!</definedName>
    <definedName name="cp">#REF!</definedName>
    <definedName name="h">#REF!</definedName>
    <definedName name="Hev">#REF!</definedName>
    <definedName name="lambda">#REF!</definedName>
    <definedName name="s">#REF!</definedName>
    <definedName name="Tg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4" i="2" l="1"/>
  <c r="I65" i="2"/>
  <c r="G27" i="2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25" i="2"/>
  <c r="G26" i="2" s="1"/>
  <c r="O201" i="2" l="1"/>
  <c r="K116" i="2"/>
  <c r="K117" i="2"/>
  <c r="K118" i="2" s="1"/>
  <c r="K69" i="2"/>
  <c r="K70" i="2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K101" i="2" s="1"/>
  <c r="K102" i="2" s="1"/>
  <c r="K103" i="2" s="1"/>
  <c r="K104" i="2" s="1"/>
  <c r="K105" i="2" s="1"/>
  <c r="K106" i="2" s="1"/>
  <c r="K107" i="2" s="1"/>
  <c r="K108" i="2" s="1"/>
  <c r="K109" i="2" s="1"/>
  <c r="K110" i="2" s="1"/>
  <c r="K111" i="2" s="1"/>
  <c r="K112" i="2" s="1"/>
  <c r="K113" i="2" s="1"/>
  <c r="K114" i="2" s="1"/>
  <c r="K115" i="2" s="1"/>
  <c r="K65" i="2"/>
  <c r="K66" i="2" s="1"/>
  <c r="K67" i="2" s="1"/>
  <c r="K68" i="2" s="1"/>
  <c r="I64" i="2"/>
  <c r="K64" i="2"/>
  <c r="O64" i="2" s="1"/>
  <c r="O62" i="2"/>
  <c r="O63" i="2"/>
  <c r="K62" i="2"/>
  <c r="K63" i="2" s="1"/>
  <c r="I62" i="2"/>
  <c r="I63" i="2" s="1"/>
  <c r="H22" i="2"/>
  <c r="H59" i="2"/>
  <c r="I59" i="2"/>
  <c r="K59" i="2"/>
  <c r="H60" i="2"/>
  <c r="I60" i="2"/>
  <c r="K60" i="2"/>
  <c r="I61" i="2"/>
  <c r="K61" i="2"/>
  <c r="H45" i="2"/>
  <c r="I45" i="2"/>
  <c r="K45" i="2"/>
  <c r="H46" i="2"/>
  <c r="I46" i="2"/>
  <c r="K46" i="2"/>
  <c r="H47" i="2"/>
  <c r="I47" i="2"/>
  <c r="K47" i="2"/>
  <c r="H48" i="2"/>
  <c r="I48" i="2"/>
  <c r="K48" i="2"/>
  <c r="H49" i="2"/>
  <c r="I49" i="2"/>
  <c r="K49" i="2"/>
  <c r="H50" i="2"/>
  <c r="I50" i="2"/>
  <c r="K50" i="2"/>
  <c r="H51" i="2"/>
  <c r="I51" i="2"/>
  <c r="K51" i="2"/>
  <c r="H52" i="2"/>
  <c r="I52" i="2"/>
  <c r="K52" i="2"/>
  <c r="H53" i="2"/>
  <c r="I53" i="2"/>
  <c r="K53" i="2"/>
  <c r="H54" i="2"/>
  <c r="I54" i="2"/>
  <c r="K54" i="2"/>
  <c r="H55" i="2"/>
  <c r="I55" i="2"/>
  <c r="K55" i="2"/>
  <c r="H56" i="2"/>
  <c r="I56" i="2"/>
  <c r="K56" i="2"/>
  <c r="H57" i="2"/>
  <c r="I57" i="2"/>
  <c r="K57" i="2"/>
  <c r="H58" i="2"/>
  <c r="I58" i="2"/>
  <c r="K58" i="2"/>
  <c r="K34" i="2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I34" i="2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J9" i="2"/>
  <c r="J10" i="2"/>
  <c r="J8" i="2"/>
  <c r="L9" i="2" s="1"/>
  <c r="L10" i="2" s="1"/>
  <c r="K25" i="2"/>
  <c r="K26" i="2" s="1"/>
  <c r="K27" i="2" s="1"/>
  <c r="K28" i="2" s="1"/>
  <c r="K29" i="2" s="1"/>
  <c r="K30" i="2" s="1"/>
  <c r="K31" i="2" s="1"/>
  <c r="K32" i="2" s="1"/>
  <c r="K33" i="2" s="1"/>
  <c r="I25" i="2"/>
  <c r="I26" i="2"/>
  <c r="I27" i="2" s="1"/>
  <c r="I28" i="2" s="1"/>
  <c r="I29" i="2" s="1"/>
  <c r="I30" i="2" s="1"/>
  <c r="I31" i="2" s="1"/>
  <c r="I32" i="2" s="1"/>
  <c r="I33" i="2" s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I19" i="2"/>
  <c r="K19" i="2"/>
  <c r="I20" i="2"/>
  <c r="K20" i="2"/>
  <c r="I21" i="2"/>
  <c r="K21" i="2"/>
  <c r="I22" i="2"/>
  <c r="K22" i="2"/>
  <c r="I23" i="2"/>
  <c r="K23" i="2"/>
  <c r="I24" i="2"/>
  <c r="K24" i="2"/>
  <c r="G19" i="2"/>
  <c r="G20" i="2" s="1"/>
  <c r="G21" i="2" s="1"/>
  <c r="G22" i="2" s="1"/>
  <c r="G23" i="2" s="1"/>
  <c r="L8" i="2"/>
  <c r="K9" i="2"/>
  <c r="K10" i="2" s="1"/>
  <c r="K11" i="2" s="1"/>
  <c r="K12" i="2" s="1"/>
  <c r="K13" i="2" s="1"/>
  <c r="K14" i="2" s="1"/>
  <c r="K15" i="2" s="1"/>
  <c r="K16" i="2" s="1"/>
  <c r="K17" i="2" s="1"/>
  <c r="K18" i="2" s="1"/>
  <c r="K8" i="2"/>
  <c r="H9" i="2"/>
  <c r="H8" i="2"/>
  <c r="I9" i="2"/>
  <c r="I10" i="2" s="1"/>
  <c r="I11" i="2" s="1"/>
  <c r="I12" i="2" s="1"/>
  <c r="I13" i="2" s="1"/>
  <c r="I14" i="2" s="1"/>
  <c r="I15" i="2" s="1"/>
  <c r="I16" i="2" s="1"/>
  <c r="I17" i="2" s="1"/>
  <c r="I18" i="2" s="1"/>
  <c r="I8" i="2"/>
  <c r="G9" i="2"/>
  <c r="G10" i="2" s="1"/>
  <c r="G11" i="2" s="1"/>
  <c r="G12" i="2" s="1"/>
  <c r="G13" i="2" s="1"/>
  <c r="G14" i="2" s="1"/>
  <c r="G15" i="2" s="1"/>
  <c r="G16" i="2" s="1"/>
  <c r="G17" i="2" s="1"/>
  <c r="G18" i="2" s="1"/>
  <c r="G8" i="2"/>
  <c r="J11" i="2" l="1"/>
  <c r="L11" i="2"/>
  <c r="H10" i="2"/>
  <c r="O7" i="2"/>
  <c r="K7" i="2"/>
  <c r="I7" i="2"/>
  <c r="L7" i="2"/>
  <c r="J7" i="2"/>
  <c r="H7" i="2"/>
  <c r="O117" i="2" l="1"/>
  <c r="L12" i="2"/>
  <c r="H11" i="2"/>
  <c r="H12" i="2" s="1"/>
  <c r="B8" i="2"/>
  <c r="B10" i="2" s="1"/>
  <c r="B12" i="2" s="1"/>
  <c r="G7" i="2" s="1"/>
  <c r="B5" i="2"/>
  <c r="B6" i="2" s="1"/>
  <c r="O118" i="2" l="1"/>
  <c r="J12" i="2"/>
  <c r="J13" i="2" s="1"/>
  <c r="L13" i="2" l="1"/>
  <c r="L14" i="2" s="1"/>
  <c r="H13" i="2"/>
  <c r="H14" i="2" s="1"/>
  <c r="J14" i="2" l="1"/>
  <c r="J15" i="2" s="1"/>
  <c r="H15" i="2" l="1"/>
  <c r="H16" i="2" s="1"/>
  <c r="L15" i="2"/>
  <c r="L16" i="2" s="1"/>
  <c r="J16" i="2" l="1"/>
  <c r="J17" i="2" s="1"/>
  <c r="H17" i="2" l="1"/>
  <c r="H18" i="2" s="1"/>
  <c r="L17" i="2"/>
  <c r="L18" i="2" s="1"/>
  <c r="J18" i="2" l="1"/>
  <c r="J19" i="2" s="1"/>
  <c r="H19" i="2" l="1"/>
  <c r="H20" i="2" s="1"/>
  <c r="L19" i="2"/>
  <c r="J20" i="2" l="1"/>
  <c r="J21" i="2" s="1"/>
  <c r="L20" i="2"/>
  <c r="L21" i="2" l="1"/>
  <c r="L22" i="2" s="1"/>
  <c r="H21" i="2"/>
  <c r="J22" i="2" l="1"/>
  <c r="J23" i="2" s="1"/>
  <c r="L23" i="2"/>
  <c r="L24" i="2" l="1"/>
  <c r="O24" i="2"/>
  <c r="H23" i="2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J24" i="2" l="1"/>
  <c r="J25" i="2" s="1"/>
  <c r="L25" i="2" l="1"/>
  <c r="L26" i="2" s="1"/>
  <c r="O25" i="2"/>
  <c r="L27" i="2" l="1"/>
  <c r="L28" i="2" s="1"/>
  <c r="J26" i="2"/>
  <c r="J27" i="2" s="1"/>
  <c r="O26" i="2"/>
  <c r="J28" i="2" l="1"/>
  <c r="J29" i="2" s="1"/>
  <c r="O27" i="2"/>
  <c r="L29" i="2" l="1"/>
  <c r="L30" i="2" s="1"/>
  <c r="O28" i="2"/>
  <c r="J30" i="2" l="1"/>
  <c r="L31" i="2" s="1"/>
  <c r="J31" i="2"/>
  <c r="O29" i="2"/>
  <c r="L32" i="2" l="1"/>
  <c r="J32" i="2"/>
  <c r="L33" i="2" s="1"/>
  <c r="O30" i="2"/>
  <c r="J33" i="2" l="1"/>
  <c r="J34" i="2" s="1"/>
  <c r="O31" i="2"/>
  <c r="L34" i="2" l="1"/>
  <c r="L35" i="2" s="1"/>
  <c r="O32" i="2"/>
  <c r="J35" i="2" l="1"/>
  <c r="J36" i="2" s="1"/>
  <c r="O33" i="2"/>
  <c r="O34" i="2" l="1"/>
  <c r="L36" i="2"/>
  <c r="L37" i="2" s="1"/>
  <c r="O35" i="2" l="1"/>
  <c r="J37" i="2"/>
  <c r="J38" i="2" s="1"/>
  <c r="O36" i="2" l="1"/>
  <c r="L38" i="2"/>
  <c r="L39" i="2" s="1"/>
  <c r="O37" i="2" l="1"/>
  <c r="J39" i="2"/>
  <c r="J40" i="2" s="1"/>
  <c r="O38" i="2" l="1"/>
  <c r="L40" i="2"/>
  <c r="L41" i="2" s="1"/>
  <c r="O39" i="2" l="1"/>
  <c r="J41" i="2"/>
  <c r="J42" i="2" s="1"/>
  <c r="O40" i="2" l="1"/>
  <c r="L42" i="2"/>
  <c r="L43" i="2" s="1"/>
  <c r="O41" i="2" l="1"/>
  <c r="J43" i="2"/>
  <c r="J44" i="2" s="1"/>
  <c r="O42" i="2" l="1"/>
  <c r="L44" i="2"/>
  <c r="L45" i="2" s="1"/>
  <c r="J45" i="2" l="1"/>
  <c r="O43" i="2"/>
  <c r="O44" i="2" l="1"/>
  <c r="J46" i="2"/>
  <c r="L46" i="2"/>
  <c r="L47" i="2" s="1"/>
  <c r="O45" i="2" l="1"/>
  <c r="J47" i="2"/>
  <c r="J48" i="2" s="1"/>
  <c r="O46" i="2" l="1"/>
  <c r="L48" i="2"/>
  <c r="L49" i="2" s="1"/>
  <c r="J49" i="2" l="1"/>
  <c r="J50" i="2" s="1"/>
  <c r="O47" i="2"/>
  <c r="L50" i="2" l="1"/>
  <c r="L51" i="2" s="1"/>
  <c r="O48" i="2"/>
  <c r="J51" i="2" l="1"/>
  <c r="O49" i="2"/>
  <c r="J52" i="2" l="1"/>
  <c r="L52" i="2"/>
  <c r="L53" i="2" s="1"/>
  <c r="O50" i="2"/>
  <c r="J53" i="2" l="1"/>
  <c r="J54" i="2" s="1"/>
  <c r="O51" i="2"/>
  <c r="L54" i="2" l="1"/>
  <c r="L55" i="2" s="1"/>
  <c r="O52" i="2"/>
  <c r="J55" i="2" l="1"/>
  <c r="J56" i="2" s="1"/>
  <c r="O53" i="2"/>
  <c r="L56" i="2" l="1"/>
  <c r="L57" i="2" s="1"/>
  <c r="O54" i="2"/>
  <c r="J57" i="2" l="1"/>
  <c r="J58" i="2" s="1"/>
  <c r="O55" i="2"/>
  <c r="L58" i="2" l="1"/>
  <c r="L59" i="2" s="1"/>
  <c r="O56" i="2"/>
  <c r="J59" i="2" l="1"/>
  <c r="J60" i="2" s="1"/>
  <c r="O57" i="2"/>
  <c r="L60" i="2" l="1"/>
  <c r="L61" i="2" s="1"/>
  <c r="O58" i="2"/>
  <c r="J61" i="2" l="1"/>
  <c r="L62" i="2" s="1"/>
  <c r="H61" i="2"/>
  <c r="O59" i="2"/>
  <c r="H62" i="2" l="1"/>
  <c r="J62" i="2"/>
  <c r="O60" i="2"/>
  <c r="O61" i="2"/>
  <c r="H63" i="2" l="1"/>
  <c r="J63" i="2"/>
  <c r="L63" i="2"/>
  <c r="J64" i="2" l="1"/>
  <c r="L64" i="2"/>
  <c r="H64" i="2"/>
  <c r="L65" i="2" l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L90" i="2" s="1"/>
  <c r="L91" i="2" s="1"/>
  <c r="L92" i="2" s="1"/>
  <c r="L93" i="2" s="1"/>
  <c r="L94" i="2" s="1"/>
  <c r="L95" i="2" s="1"/>
  <c r="L96" i="2" s="1"/>
  <c r="L97" i="2" s="1"/>
  <c r="L98" i="2" s="1"/>
  <c r="L99" i="2" s="1"/>
  <c r="L100" i="2" s="1"/>
  <c r="L101" i="2" s="1"/>
  <c r="L102" i="2" s="1"/>
  <c r="L103" i="2" s="1"/>
  <c r="L104" i="2" s="1"/>
  <c r="L105" i="2" s="1"/>
  <c r="L106" i="2" s="1"/>
  <c r="L107" i="2" s="1"/>
  <c r="L108" i="2" s="1"/>
  <c r="L109" i="2" s="1"/>
  <c r="L110" i="2" s="1"/>
  <c r="L111" i="2" s="1"/>
  <c r="L112" i="2" s="1"/>
  <c r="L113" i="2" s="1"/>
  <c r="L114" i="2" s="1"/>
  <c r="L115" i="2" s="1"/>
  <c r="L116" i="2" s="1"/>
  <c r="L117" i="2" s="1"/>
  <c r="H65" i="2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l="1"/>
  <c r="O65" i="2"/>
  <c r="I66" i="2"/>
  <c r="I67" i="2" l="1"/>
  <c r="O66" i="2"/>
  <c r="O67" i="2" l="1"/>
  <c r="I68" i="2"/>
  <c r="I69" i="2" l="1"/>
  <c r="O68" i="2"/>
  <c r="I70" i="2" l="1"/>
  <c r="O69" i="2"/>
  <c r="I71" i="2" l="1"/>
  <c r="O70" i="2"/>
  <c r="I72" i="2" l="1"/>
  <c r="O71" i="2"/>
  <c r="O72" i="2" l="1"/>
  <c r="I73" i="2"/>
  <c r="O73" i="2" l="1"/>
  <c r="I74" i="2"/>
  <c r="O74" i="2" l="1"/>
  <c r="I75" i="2"/>
  <c r="I76" i="2" l="1"/>
  <c r="O75" i="2"/>
  <c r="I77" i="2" l="1"/>
  <c r="O76" i="2"/>
  <c r="I78" i="2" l="1"/>
  <c r="O77" i="2"/>
  <c r="I79" i="2" l="1"/>
  <c r="O78" i="2"/>
  <c r="I80" i="2" l="1"/>
  <c r="O79" i="2"/>
  <c r="O80" i="2" l="1"/>
  <c r="I81" i="2"/>
  <c r="I82" i="2" l="1"/>
  <c r="O81" i="2"/>
  <c r="O82" i="2" l="1"/>
  <c r="I83" i="2"/>
  <c r="O193" i="2"/>
  <c r="O83" i="2" l="1"/>
  <c r="I84" i="2"/>
  <c r="O194" i="2"/>
  <c r="I85" i="2" l="1"/>
  <c r="O84" i="2"/>
  <c r="O195" i="2"/>
  <c r="I86" i="2" l="1"/>
  <c r="O85" i="2"/>
  <c r="O196" i="2"/>
  <c r="I87" i="2" l="1"/>
  <c r="O86" i="2"/>
  <c r="O197" i="2"/>
  <c r="I88" i="2" l="1"/>
  <c r="O87" i="2"/>
  <c r="O198" i="2"/>
  <c r="I89" i="2" l="1"/>
  <c r="O88" i="2"/>
  <c r="O200" i="2"/>
  <c r="O199" i="2"/>
  <c r="I90" i="2" l="1"/>
  <c r="O89" i="2"/>
  <c r="I91" i="2" l="1"/>
  <c r="O90" i="2"/>
  <c r="I92" i="2" l="1"/>
  <c r="O91" i="2"/>
  <c r="I93" i="2" l="1"/>
  <c r="O92" i="2"/>
  <c r="I94" i="2" l="1"/>
  <c r="O93" i="2"/>
  <c r="I95" i="2" l="1"/>
  <c r="O94" i="2"/>
  <c r="I96" i="2" l="1"/>
  <c r="O95" i="2"/>
  <c r="I97" i="2" l="1"/>
  <c r="O96" i="2"/>
  <c r="I98" i="2" l="1"/>
  <c r="O97" i="2"/>
  <c r="I99" i="2" l="1"/>
  <c r="O98" i="2"/>
  <c r="I100" i="2" l="1"/>
  <c r="O99" i="2"/>
  <c r="I101" i="2" l="1"/>
  <c r="O100" i="2"/>
  <c r="I102" i="2" l="1"/>
  <c r="O101" i="2"/>
  <c r="I103" i="2" l="1"/>
  <c r="O102" i="2"/>
  <c r="I104" i="2" l="1"/>
  <c r="O103" i="2"/>
  <c r="O104" i="2" l="1"/>
  <c r="I105" i="2"/>
  <c r="I106" i="2" l="1"/>
  <c r="O105" i="2"/>
  <c r="I107" i="2" l="1"/>
  <c r="O106" i="2"/>
  <c r="I108" i="2" l="1"/>
  <c r="O107" i="2"/>
  <c r="I109" i="2" l="1"/>
  <c r="O108" i="2"/>
  <c r="I110" i="2" l="1"/>
  <c r="O109" i="2"/>
  <c r="I111" i="2" l="1"/>
  <c r="O110" i="2"/>
  <c r="I112" i="2" l="1"/>
  <c r="O111" i="2"/>
  <c r="I113" i="2" l="1"/>
  <c r="O112" i="2"/>
  <c r="I114" i="2" l="1"/>
  <c r="O113" i="2"/>
  <c r="I115" i="2" l="1"/>
  <c r="O114" i="2"/>
  <c r="I116" i="2" l="1"/>
  <c r="O115" i="2"/>
  <c r="O116" i="2" l="1"/>
  <c r="J117" i="2"/>
  <c r="J118" i="2" l="1"/>
  <c r="L118" i="2"/>
  <c r="H118" i="2"/>
  <c r="J119" i="2" l="1"/>
  <c r="H119" i="2"/>
  <c r="K119" i="2"/>
  <c r="H120" i="2" l="1"/>
  <c r="J120" i="2"/>
  <c r="K120" i="2"/>
  <c r="O119" i="2"/>
  <c r="H121" i="2" l="1"/>
  <c r="J121" i="2"/>
  <c r="K121" i="2"/>
  <c r="O120" i="2"/>
  <c r="H122" i="2" l="1"/>
  <c r="J122" i="2"/>
  <c r="K122" i="2"/>
  <c r="O121" i="2"/>
  <c r="J123" i="2" l="1"/>
  <c r="H123" i="2"/>
  <c r="K123" i="2"/>
  <c r="O122" i="2"/>
  <c r="J124" i="2" l="1"/>
  <c r="H124" i="2"/>
  <c r="K124" i="2"/>
  <c r="O123" i="2"/>
  <c r="H125" i="2" l="1"/>
  <c r="J125" i="2"/>
  <c r="K125" i="2"/>
  <c r="O124" i="2"/>
  <c r="J126" i="2" l="1"/>
  <c r="H126" i="2"/>
  <c r="O125" i="2"/>
  <c r="K126" i="2"/>
  <c r="H127" i="2" l="1"/>
  <c r="J127" i="2"/>
  <c r="K127" i="2"/>
  <c r="O126" i="2"/>
  <c r="J128" i="2" l="1"/>
  <c r="H128" i="2"/>
  <c r="H129" i="2" s="1"/>
  <c r="K128" i="2"/>
  <c r="O127" i="2"/>
  <c r="J129" i="2" l="1"/>
  <c r="J130" i="2" s="1"/>
  <c r="K129" i="2"/>
  <c r="O128" i="2"/>
  <c r="H130" i="2" l="1"/>
  <c r="H131" i="2" s="1"/>
  <c r="K130" i="2"/>
  <c r="O129" i="2"/>
  <c r="J131" i="2" l="1"/>
  <c r="J132" i="2" s="1"/>
  <c r="K131" i="2"/>
  <c r="O130" i="2"/>
  <c r="H132" i="2" l="1"/>
  <c r="H133" i="2" s="1"/>
  <c r="K132" i="2"/>
  <c r="O131" i="2"/>
  <c r="J133" i="2" l="1"/>
  <c r="J134" i="2" s="1"/>
  <c r="O132" i="2"/>
  <c r="K133" i="2"/>
  <c r="H134" i="2" l="1"/>
  <c r="H135" i="2" s="1"/>
  <c r="K134" i="2"/>
  <c r="O133" i="2"/>
  <c r="J135" i="2" l="1"/>
  <c r="J136" i="2" s="1"/>
  <c r="K135" i="2"/>
  <c r="O134" i="2"/>
  <c r="H136" i="2" l="1"/>
  <c r="H137" i="2" s="1"/>
  <c r="K136" i="2"/>
  <c r="O135" i="2"/>
  <c r="J137" i="2" l="1"/>
  <c r="J138" i="2" s="1"/>
  <c r="O136" i="2"/>
  <c r="K137" i="2"/>
  <c r="H138" i="2" l="1"/>
  <c r="H139" i="2" s="1"/>
  <c r="K138" i="2"/>
  <c r="O137" i="2"/>
  <c r="J139" i="2" l="1"/>
  <c r="J140" i="2" s="1"/>
  <c r="O138" i="2"/>
  <c r="K139" i="2"/>
  <c r="H140" i="2" l="1"/>
  <c r="H141" i="2" s="1"/>
  <c r="K140" i="2"/>
  <c r="O139" i="2"/>
  <c r="J141" i="2" l="1"/>
  <c r="J142" i="2" s="1"/>
  <c r="K141" i="2"/>
  <c r="O140" i="2"/>
  <c r="H142" i="2" l="1"/>
  <c r="H143" i="2" s="1"/>
  <c r="O141" i="2"/>
  <c r="K142" i="2"/>
  <c r="J143" i="2" l="1"/>
  <c r="J144" i="2" s="1"/>
  <c r="K143" i="2"/>
  <c r="O142" i="2"/>
  <c r="H144" i="2" l="1"/>
  <c r="H145" i="2" s="1"/>
  <c r="K144" i="2"/>
  <c r="O143" i="2"/>
  <c r="J145" i="2" l="1"/>
  <c r="J146" i="2" s="1"/>
  <c r="K145" i="2"/>
  <c r="O144" i="2"/>
  <c r="H146" i="2" l="1"/>
  <c r="H147" i="2" s="1"/>
  <c r="K146" i="2"/>
  <c r="O145" i="2"/>
  <c r="J147" i="2" l="1"/>
  <c r="J148" i="2" s="1"/>
  <c r="O146" i="2"/>
  <c r="K147" i="2"/>
  <c r="H148" i="2" l="1"/>
  <c r="H149" i="2" s="1"/>
  <c r="K148" i="2"/>
  <c r="O147" i="2"/>
  <c r="J149" i="2" l="1"/>
  <c r="J150" i="2" s="1"/>
  <c r="K149" i="2"/>
  <c r="O148" i="2"/>
  <c r="H150" i="2" l="1"/>
  <c r="H151" i="2" s="1"/>
  <c r="O149" i="2"/>
  <c r="K150" i="2"/>
  <c r="J151" i="2" l="1"/>
  <c r="J152" i="2" s="1"/>
  <c r="K151" i="2"/>
  <c r="O150" i="2"/>
  <c r="H152" i="2" l="1"/>
  <c r="H153" i="2" s="1"/>
  <c r="K152" i="2"/>
  <c r="O151" i="2"/>
  <c r="J153" i="2" l="1"/>
  <c r="J154" i="2" s="1"/>
  <c r="O152" i="2"/>
  <c r="K153" i="2"/>
  <c r="H154" i="2" l="1"/>
  <c r="H155" i="2" s="1"/>
  <c r="O153" i="2"/>
  <c r="K154" i="2"/>
  <c r="J155" i="2" l="1"/>
  <c r="J156" i="2" s="1"/>
  <c r="O154" i="2"/>
  <c r="K155" i="2"/>
  <c r="H156" i="2" l="1"/>
  <c r="H157" i="2" s="1"/>
  <c r="K156" i="2"/>
  <c r="O155" i="2"/>
  <c r="J157" i="2" l="1"/>
  <c r="J158" i="2" s="1"/>
  <c r="K157" i="2"/>
  <c r="O156" i="2"/>
  <c r="H158" i="2" l="1"/>
  <c r="H159" i="2" s="1"/>
  <c r="K158" i="2"/>
  <c r="O157" i="2"/>
  <c r="J159" i="2" l="1"/>
  <c r="J160" i="2" s="1"/>
  <c r="K159" i="2"/>
  <c r="O158" i="2"/>
  <c r="H160" i="2" l="1"/>
  <c r="H161" i="2" s="1"/>
  <c r="O159" i="2"/>
  <c r="K160" i="2"/>
  <c r="J161" i="2" l="1"/>
  <c r="J162" i="2" s="1"/>
  <c r="K161" i="2"/>
  <c r="O160" i="2"/>
  <c r="H162" i="2" l="1"/>
  <c r="H163" i="2" s="1"/>
  <c r="K162" i="2"/>
  <c r="O161" i="2"/>
  <c r="J163" i="2" l="1"/>
  <c r="J164" i="2" s="1"/>
  <c r="O162" i="2"/>
  <c r="K163" i="2"/>
  <c r="H164" i="2" l="1"/>
  <c r="H165" i="2" s="1"/>
  <c r="K164" i="2"/>
  <c r="O163" i="2"/>
  <c r="J165" i="2" l="1"/>
  <c r="J166" i="2" s="1"/>
  <c r="K165" i="2"/>
  <c r="O164" i="2"/>
  <c r="H166" i="2" l="1"/>
  <c r="H167" i="2" s="1"/>
  <c r="K166" i="2"/>
  <c r="O165" i="2"/>
  <c r="J167" i="2" l="1"/>
  <c r="J168" i="2" s="1"/>
  <c r="K167" i="2"/>
  <c r="O166" i="2"/>
  <c r="H168" i="2" l="1"/>
  <c r="H169" i="2" s="1"/>
  <c r="K168" i="2"/>
  <c r="O167" i="2"/>
  <c r="J169" i="2" l="1"/>
  <c r="J170" i="2" s="1"/>
  <c r="K169" i="2"/>
  <c r="O168" i="2"/>
  <c r="H170" i="2" l="1"/>
  <c r="H171" i="2" s="1"/>
  <c r="K170" i="2"/>
  <c r="O169" i="2"/>
  <c r="J171" i="2" l="1"/>
  <c r="J172" i="2" s="1"/>
  <c r="O170" i="2"/>
  <c r="K171" i="2"/>
  <c r="H172" i="2" l="1"/>
  <c r="H173" i="2" s="1"/>
  <c r="K172" i="2"/>
  <c r="O171" i="2"/>
  <c r="J173" i="2" l="1"/>
  <c r="J174" i="2" s="1"/>
  <c r="K173" i="2"/>
  <c r="O172" i="2"/>
  <c r="H174" i="2" l="1"/>
  <c r="H175" i="2" s="1"/>
  <c r="K174" i="2"/>
  <c r="O173" i="2"/>
  <c r="J175" i="2" l="1"/>
  <c r="J176" i="2" s="1"/>
  <c r="K175" i="2"/>
  <c r="O174" i="2"/>
  <c r="H176" i="2" l="1"/>
  <c r="H177" i="2" s="1"/>
  <c r="K176" i="2"/>
  <c r="O175" i="2"/>
  <c r="J177" i="2" l="1"/>
  <c r="J178" i="2" s="1"/>
  <c r="K177" i="2"/>
  <c r="O176" i="2"/>
  <c r="H178" i="2" l="1"/>
  <c r="H179" i="2" s="1"/>
  <c r="K178" i="2"/>
  <c r="O177" i="2"/>
  <c r="J179" i="2" l="1"/>
  <c r="J180" i="2" s="1"/>
  <c r="O178" i="2"/>
  <c r="K179" i="2"/>
  <c r="H180" i="2" l="1"/>
  <c r="H181" i="2" s="1"/>
  <c r="O179" i="2"/>
  <c r="K180" i="2"/>
  <c r="J181" i="2" l="1"/>
  <c r="J182" i="2" s="1"/>
  <c r="O180" i="2"/>
  <c r="K181" i="2"/>
  <c r="H182" i="2" l="1"/>
  <c r="H183" i="2" s="1"/>
  <c r="O181" i="2"/>
  <c r="K182" i="2"/>
  <c r="J183" i="2" l="1"/>
  <c r="J184" i="2" s="1"/>
  <c r="O182" i="2"/>
  <c r="K183" i="2"/>
  <c r="H184" i="2" l="1"/>
  <c r="H185" i="2" s="1"/>
  <c r="O183" i="2"/>
  <c r="K184" i="2"/>
  <c r="J185" i="2" l="1"/>
  <c r="J186" i="2" s="1"/>
  <c r="O184" i="2"/>
  <c r="K185" i="2"/>
  <c r="H186" i="2" l="1"/>
  <c r="K186" i="2"/>
  <c r="O185" i="2"/>
  <c r="H187" i="2" l="1"/>
  <c r="J187" i="2"/>
  <c r="K187" i="2"/>
  <c r="O186" i="2"/>
  <c r="J188" i="2" l="1"/>
  <c r="H188" i="2"/>
  <c r="H189" i="2" s="1"/>
  <c r="K188" i="2"/>
  <c r="O187" i="2"/>
  <c r="J189" i="2" l="1"/>
  <c r="J190" i="2" s="1"/>
  <c r="K189" i="2"/>
  <c r="O188" i="2"/>
  <c r="H190" i="2" l="1"/>
  <c r="O189" i="2"/>
  <c r="K190" i="2"/>
  <c r="H191" i="2" l="1"/>
  <c r="J191" i="2"/>
  <c r="J192" i="2" s="1"/>
  <c r="O190" i="2"/>
  <c r="K191" i="2"/>
  <c r="H192" i="2" l="1"/>
  <c r="K192" i="2"/>
  <c r="O191" i="2"/>
  <c r="H193" i="2" l="1"/>
  <c r="J193" i="2"/>
  <c r="H194" i="2" s="1"/>
  <c r="O192" i="2"/>
  <c r="L193" i="2"/>
  <c r="L194" i="2" l="1"/>
  <c r="J194" i="2"/>
  <c r="J195" i="2" l="1"/>
  <c r="H195" i="2"/>
  <c r="L195" i="2"/>
  <c r="H196" i="2" l="1"/>
  <c r="J196" i="2"/>
  <c r="H197" i="2" s="1"/>
  <c r="L196" i="2"/>
  <c r="L197" i="2" l="1"/>
  <c r="J197" i="2"/>
  <c r="J198" i="2" l="1"/>
  <c r="H198" i="2"/>
  <c r="L198" i="2"/>
  <c r="H199" i="2" l="1"/>
  <c r="L199" i="2"/>
  <c r="J199" i="2"/>
  <c r="J200" i="2" l="1"/>
  <c r="L200" i="2"/>
  <c r="L201" i="2" s="1"/>
  <c r="H200" i="2"/>
  <c r="H201" i="2" l="1"/>
  <c r="J201" i="2"/>
</calcChain>
</file>

<file path=xl/sharedStrings.xml><?xml version="1.0" encoding="utf-8"?>
<sst xmlns="http://schemas.openxmlformats.org/spreadsheetml/2006/main" count="34" uniqueCount="30">
  <si>
    <t>DRYING</t>
  </si>
  <si>
    <t>Tgas [°C]</t>
  </si>
  <si>
    <t>h [W/m^2/K]</t>
  </si>
  <si>
    <t>L [m]</t>
  </si>
  <si>
    <t>A [m^2]</t>
  </si>
  <si>
    <t>H [m]</t>
  </si>
  <si>
    <t>Hs [m]</t>
  </si>
  <si>
    <t>W [kg/kg]</t>
  </si>
  <si>
    <t>k [W/m/K]</t>
  </si>
  <si>
    <t>cp [J/kg/K]</t>
  </si>
  <si>
    <t>Subslice 1</t>
  </si>
  <si>
    <t>Subslice 2</t>
  </si>
  <si>
    <t>Subslice 3</t>
  </si>
  <si>
    <t>T [°C]</t>
  </si>
  <si>
    <t>m_h2o [kg]</t>
  </si>
  <si>
    <t>mtot_h2o [kg]</t>
  </si>
  <si>
    <t>rho [kg/m^3]</t>
  </si>
  <si>
    <t>m0s [kg]</t>
  </si>
  <si>
    <t>DHev [J/kg]</t>
  </si>
  <si>
    <t>DATA</t>
  </si>
  <si>
    <t>INTEGRATION</t>
  </si>
  <si>
    <t>m0s h2o [kg]</t>
  </si>
  <si>
    <t>T0 [°C]</t>
  </si>
  <si>
    <t>t [s]</t>
  </si>
  <si>
    <t>Heating 1st subslice</t>
  </si>
  <si>
    <t>Drying 1st subslice</t>
  </si>
  <si>
    <t>Heating 2nd subslice</t>
  </si>
  <si>
    <t>Drying 2nd subslice</t>
  </si>
  <si>
    <t>Heating 3rd subslice</t>
  </si>
  <si>
    <t>Drying 3rd subslice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</si>
</sst>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8" borderId="2" xfId="0" applyFill="1" applyBorder="1"/>
    <xf numFmtId="0" fontId="0" fillId="8" borderId="3" xfId="0" applyFill="1" applyBorder="1"/>
    <xf numFmtId="0" fontId="0" fillId="8" borderId="6" xfId="0" applyFill="1" applyBorder="1"/>
    <xf numFmtId="0" fontId="0" fillId="8" borderId="5" xfId="0" applyFill="1" applyBorder="1"/>
    <xf numFmtId="0" fontId="0" fillId="9" borderId="3" xfId="0" applyFill="1" applyBorder="1"/>
    <xf numFmtId="0" fontId="0" fillId="9" borderId="5" xfId="0" applyFill="1" applyBorder="1"/>
    <xf numFmtId="0" fontId="0" fillId="10" borderId="3" xfId="0" applyFill="1" applyBorder="1"/>
    <xf numFmtId="0" fontId="0" fillId="10" borderId="6" xfId="0" applyFill="1" applyBorder="1"/>
    <xf numFmtId="0" fontId="0" fillId="10" borderId="5" xfId="0" applyFill="1" applyBorder="1"/>
    <xf numFmtId="0" fontId="0" fillId="11" borderId="3" xfId="0" applyFill="1" applyBorder="1"/>
    <xf numFmtId="0" fontId="0" fillId="11" borderId="5" xfId="0" applyFill="1" applyBorder="1"/>
    <xf numFmtId="0" fontId="0" fillId="12" borderId="3" xfId="0" applyFill="1" applyBorder="1"/>
    <xf numFmtId="0" fontId="0" fillId="12" borderId="5" xfId="0" applyFill="1" applyBorder="1"/>
    <xf numFmtId="0" fontId="0" fillId="13" borderId="3" xfId="0" applyFill="1" applyBorder="1"/>
    <xf numFmtId="0" fontId="0" fillId="13" borderId="5" xfId="0" applyFill="1" applyBorder="1"/>
    <xf numFmtId="0" fontId="0" fillId="6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8" borderId="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3" borderId="15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1st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Drying!$N$7:$N$192</c:f>
              <c:numCache>
                <c:formatCode>General</c:formatCode>
                <c:ptCount val="18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80.142954133608583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  <c:pt idx="28">
                  <c:v>180</c:v>
                </c:pt>
                <c:pt idx="29">
                  <c:v>190</c:v>
                </c:pt>
                <c:pt idx="30">
                  <c:v>200</c:v>
                </c:pt>
                <c:pt idx="31">
                  <c:v>210</c:v>
                </c:pt>
                <c:pt idx="32">
                  <c:v>220</c:v>
                </c:pt>
                <c:pt idx="33">
                  <c:v>230</c:v>
                </c:pt>
                <c:pt idx="34">
                  <c:v>240</c:v>
                </c:pt>
                <c:pt idx="35">
                  <c:v>250</c:v>
                </c:pt>
                <c:pt idx="36">
                  <c:v>260</c:v>
                </c:pt>
                <c:pt idx="37">
                  <c:v>270</c:v>
                </c:pt>
                <c:pt idx="38">
                  <c:v>280</c:v>
                </c:pt>
                <c:pt idx="39">
                  <c:v>290</c:v>
                </c:pt>
                <c:pt idx="40">
                  <c:v>300</c:v>
                </c:pt>
                <c:pt idx="41">
                  <c:v>310</c:v>
                </c:pt>
                <c:pt idx="42">
                  <c:v>320</c:v>
                </c:pt>
                <c:pt idx="43">
                  <c:v>330</c:v>
                </c:pt>
                <c:pt idx="44">
                  <c:v>340</c:v>
                </c:pt>
                <c:pt idx="45">
                  <c:v>350</c:v>
                </c:pt>
                <c:pt idx="46">
                  <c:v>360</c:v>
                </c:pt>
                <c:pt idx="47">
                  <c:v>370</c:v>
                </c:pt>
                <c:pt idx="48">
                  <c:v>380</c:v>
                </c:pt>
                <c:pt idx="49">
                  <c:v>390</c:v>
                </c:pt>
                <c:pt idx="50">
                  <c:v>400</c:v>
                </c:pt>
                <c:pt idx="51">
                  <c:v>410</c:v>
                </c:pt>
                <c:pt idx="52">
                  <c:v>420</c:v>
                </c:pt>
                <c:pt idx="53">
                  <c:v>422.38171196580589</c:v>
                </c:pt>
                <c:pt idx="54">
                  <c:v>430</c:v>
                </c:pt>
                <c:pt idx="55">
                  <c:v>440</c:v>
                </c:pt>
                <c:pt idx="56">
                  <c:v>450</c:v>
                </c:pt>
                <c:pt idx="57">
                  <c:v>453.79318711299214</c:v>
                </c:pt>
                <c:pt idx="58">
                  <c:v>460</c:v>
                </c:pt>
                <c:pt idx="59">
                  <c:v>470</c:v>
                </c:pt>
                <c:pt idx="60">
                  <c:v>480</c:v>
                </c:pt>
                <c:pt idx="61">
                  <c:v>490</c:v>
                </c:pt>
                <c:pt idx="62">
                  <c:v>500</c:v>
                </c:pt>
                <c:pt idx="63">
                  <c:v>510</c:v>
                </c:pt>
                <c:pt idx="64">
                  <c:v>520</c:v>
                </c:pt>
                <c:pt idx="65">
                  <c:v>530</c:v>
                </c:pt>
                <c:pt idx="66">
                  <c:v>540</c:v>
                </c:pt>
                <c:pt idx="67">
                  <c:v>550</c:v>
                </c:pt>
                <c:pt idx="68">
                  <c:v>560</c:v>
                </c:pt>
                <c:pt idx="69">
                  <c:v>570</c:v>
                </c:pt>
                <c:pt idx="70">
                  <c:v>580</c:v>
                </c:pt>
                <c:pt idx="71">
                  <c:v>590</c:v>
                </c:pt>
                <c:pt idx="72">
                  <c:v>600</c:v>
                </c:pt>
                <c:pt idx="73">
                  <c:v>610</c:v>
                </c:pt>
                <c:pt idx="74">
                  <c:v>620</c:v>
                </c:pt>
                <c:pt idx="75">
                  <c:v>630</c:v>
                </c:pt>
                <c:pt idx="76">
                  <c:v>640</c:v>
                </c:pt>
                <c:pt idx="77">
                  <c:v>650</c:v>
                </c:pt>
                <c:pt idx="78">
                  <c:v>660</c:v>
                </c:pt>
                <c:pt idx="79">
                  <c:v>670</c:v>
                </c:pt>
                <c:pt idx="80">
                  <c:v>680</c:v>
                </c:pt>
                <c:pt idx="81">
                  <c:v>690</c:v>
                </c:pt>
                <c:pt idx="82">
                  <c:v>700</c:v>
                </c:pt>
                <c:pt idx="83">
                  <c:v>710</c:v>
                </c:pt>
                <c:pt idx="84">
                  <c:v>720</c:v>
                </c:pt>
                <c:pt idx="85">
                  <c:v>730</c:v>
                </c:pt>
                <c:pt idx="86">
                  <c:v>740</c:v>
                </c:pt>
                <c:pt idx="87">
                  <c:v>750</c:v>
                </c:pt>
                <c:pt idx="88">
                  <c:v>760</c:v>
                </c:pt>
                <c:pt idx="89">
                  <c:v>770</c:v>
                </c:pt>
                <c:pt idx="90">
                  <c:v>780</c:v>
                </c:pt>
                <c:pt idx="91">
                  <c:v>790</c:v>
                </c:pt>
                <c:pt idx="92">
                  <c:v>800</c:v>
                </c:pt>
                <c:pt idx="93">
                  <c:v>810</c:v>
                </c:pt>
                <c:pt idx="94">
                  <c:v>820</c:v>
                </c:pt>
                <c:pt idx="95">
                  <c:v>830</c:v>
                </c:pt>
                <c:pt idx="96">
                  <c:v>840</c:v>
                </c:pt>
                <c:pt idx="97">
                  <c:v>850</c:v>
                </c:pt>
                <c:pt idx="98">
                  <c:v>860</c:v>
                </c:pt>
                <c:pt idx="99">
                  <c:v>870</c:v>
                </c:pt>
                <c:pt idx="100">
                  <c:v>880</c:v>
                </c:pt>
                <c:pt idx="101">
                  <c:v>890</c:v>
                </c:pt>
                <c:pt idx="102">
                  <c:v>900</c:v>
                </c:pt>
                <c:pt idx="103">
                  <c:v>910</c:v>
                </c:pt>
                <c:pt idx="104">
                  <c:v>920</c:v>
                </c:pt>
                <c:pt idx="105">
                  <c:v>930</c:v>
                </c:pt>
                <c:pt idx="106">
                  <c:v>940</c:v>
                </c:pt>
                <c:pt idx="107">
                  <c:v>950</c:v>
                </c:pt>
                <c:pt idx="108">
                  <c:v>960</c:v>
                </c:pt>
                <c:pt idx="109">
                  <c:v>969.98233496142518</c:v>
                </c:pt>
                <c:pt idx="110">
                  <c:v>980</c:v>
                </c:pt>
                <c:pt idx="111">
                  <c:v>980.02434225233412</c:v>
                </c:pt>
                <c:pt idx="112">
                  <c:v>990</c:v>
                </c:pt>
                <c:pt idx="113">
                  <c:v>1000</c:v>
                </c:pt>
                <c:pt idx="114">
                  <c:v>1010</c:v>
                </c:pt>
                <c:pt idx="115">
                  <c:v>1020</c:v>
                </c:pt>
                <c:pt idx="116">
                  <c:v>1030</c:v>
                </c:pt>
                <c:pt idx="117">
                  <c:v>1040</c:v>
                </c:pt>
                <c:pt idx="118">
                  <c:v>1050</c:v>
                </c:pt>
                <c:pt idx="119">
                  <c:v>1060</c:v>
                </c:pt>
                <c:pt idx="120">
                  <c:v>1070</c:v>
                </c:pt>
                <c:pt idx="121">
                  <c:v>1080</c:v>
                </c:pt>
                <c:pt idx="122">
                  <c:v>1090</c:v>
                </c:pt>
                <c:pt idx="123">
                  <c:v>1100</c:v>
                </c:pt>
                <c:pt idx="124">
                  <c:v>1110</c:v>
                </c:pt>
                <c:pt idx="125">
                  <c:v>1120</c:v>
                </c:pt>
                <c:pt idx="126">
                  <c:v>1130</c:v>
                </c:pt>
                <c:pt idx="127">
                  <c:v>1140</c:v>
                </c:pt>
                <c:pt idx="128">
                  <c:v>1150</c:v>
                </c:pt>
                <c:pt idx="129">
                  <c:v>1160</c:v>
                </c:pt>
                <c:pt idx="130">
                  <c:v>1170</c:v>
                </c:pt>
                <c:pt idx="131">
                  <c:v>1180</c:v>
                </c:pt>
                <c:pt idx="132">
                  <c:v>1190</c:v>
                </c:pt>
                <c:pt idx="133">
                  <c:v>1200</c:v>
                </c:pt>
                <c:pt idx="134">
                  <c:v>1210</c:v>
                </c:pt>
                <c:pt idx="135">
                  <c:v>1220</c:v>
                </c:pt>
                <c:pt idx="136">
                  <c:v>1230</c:v>
                </c:pt>
                <c:pt idx="137">
                  <c:v>1240</c:v>
                </c:pt>
                <c:pt idx="138">
                  <c:v>1250</c:v>
                </c:pt>
                <c:pt idx="139">
                  <c:v>1260</c:v>
                </c:pt>
                <c:pt idx="140">
                  <c:v>1270</c:v>
                </c:pt>
                <c:pt idx="141">
                  <c:v>1280</c:v>
                </c:pt>
                <c:pt idx="142">
                  <c:v>1290</c:v>
                </c:pt>
                <c:pt idx="143">
                  <c:v>1300</c:v>
                </c:pt>
                <c:pt idx="144">
                  <c:v>1310</c:v>
                </c:pt>
                <c:pt idx="145">
                  <c:v>1320</c:v>
                </c:pt>
                <c:pt idx="146">
                  <c:v>1330</c:v>
                </c:pt>
                <c:pt idx="147">
                  <c:v>1340</c:v>
                </c:pt>
                <c:pt idx="148">
                  <c:v>1350</c:v>
                </c:pt>
                <c:pt idx="149">
                  <c:v>1360</c:v>
                </c:pt>
                <c:pt idx="150">
                  <c:v>1370</c:v>
                </c:pt>
                <c:pt idx="151">
                  <c:v>1380</c:v>
                </c:pt>
                <c:pt idx="152">
                  <c:v>1390</c:v>
                </c:pt>
                <c:pt idx="153">
                  <c:v>1400</c:v>
                </c:pt>
                <c:pt idx="154">
                  <c:v>1410</c:v>
                </c:pt>
                <c:pt idx="155">
                  <c:v>1420</c:v>
                </c:pt>
                <c:pt idx="156">
                  <c:v>1430</c:v>
                </c:pt>
                <c:pt idx="157">
                  <c:v>1440</c:v>
                </c:pt>
                <c:pt idx="158">
                  <c:v>1450</c:v>
                </c:pt>
                <c:pt idx="159">
                  <c:v>1460</c:v>
                </c:pt>
                <c:pt idx="160">
                  <c:v>1470</c:v>
                </c:pt>
                <c:pt idx="161">
                  <c:v>1480</c:v>
                </c:pt>
                <c:pt idx="162">
                  <c:v>1490</c:v>
                </c:pt>
                <c:pt idx="163">
                  <c:v>1500</c:v>
                </c:pt>
                <c:pt idx="164">
                  <c:v>1510</c:v>
                </c:pt>
                <c:pt idx="165">
                  <c:v>1520</c:v>
                </c:pt>
                <c:pt idx="166">
                  <c:v>1530</c:v>
                </c:pt>
                <c:pt idx="167">
                  <c:v>1540</c:v>
                </c:pt>
                <c:pt idx="168">
                  <c:v>1550</c:v>
                </c:pt>
                <c:pt idx="169">
                  <c:v>1560</c:v>
                </c:pt>
                <c:pt idx="170">
                  <c:v>1570</c:v>
                </c:pt>
                <c:pt idx="171">
                  <c:v>1580</c:v>
                </c:pt>
                <c:pt idx="172">
                  <c:v>1590</c:v>
                </c:pt>
                <c:pt idx="173">
                  <c:v>1600</c:v>
                </c:pt>
                <c:pt idx="174">
                  <c:v>1610</c:v>
                </c:pt>
                <c:pt idx="175">
                  <c:v>1620</c:v>
                </c:pt>
                <c:pt idx="176">
                  <c:v>1630</c:v>
                </c:pt>
                <c:pt idx="177">
                  <c:v>1640</c:v>
                </c:pt>
                <c:pt idx="178">
                  <c:v>1650</c:v>
                </c:pt>
                <c:pt idx="179">
                  <c:v>1660</c:v>
                </c:pt>
                <c:pt idx="180">
                  <c:v>1670</c:v>
                </c:pt>
                <c:pt idx="181">
                  <c:v>1680</c:v>
                </c:pt>
                <c:pt idx="182">
                  <c:v>1690</c:v>
                </c:pt>
                <c:pt idx="183">
                  <c:v>1700</c:v>
                </c:pt>
                <c:pt idx="184">
                  <c:v>1710</c:v>
                </c:pt>
                <c:pt idx="185">
                  <c:v>1711.5759071679083</c:v>
                </c:pt>
              </c:numCache>
            </c:numRef>
          </c:xVal>
          <c:yVal>
            <c:numRef>
              <c:f>Drying!$H$7:$H$192</c:f>
              <c:numCache>
                <c:formatCode>General</c:formatCode>
                <c:ptCount val="186"/>
                <c:pt idx="0">
                  <c:v>20</c:v>
                </c:pt>
                <c:pt idx="1">
                  <c:v>30.901062500000002</c:v>
                </c:pt>
                <c:pt idx="2">
                  <c:v>40.292936770288094</c:v>
                </c:pt>
                <c:pt idx="3">
                  <c:v>48.438454270659356</c:v>
                </c:pt>
                <c:pt idx="4">
                  <c:v>55.54901905847008</c:v>
                </c:pt>
                <c:pt idx="5">
                  <c:v>61.795408439316304</c:v>
                </c:pt>
                <c:pt idx="6">
                  <c:v>67.316213376059466</c:v>
                </c:pt>
                <c:pt idx="7">
                  <c:v>72.22444519165856</c:v>
                </c:pt>
                <c:pt idx="8">
                  <c:v>76.612716427716506</c:v>
                </c:pt>
                <c:pt idx="9">
                  <c:v>80.557311928016176</c:v>
                </c:pt>
                <c:pt idx="10">
                  <c:v>84.121395201184953</c:v>
                </c:pt>
                <c:pt idx="11">
                  <c:v>87.357540162955672</c:v>
                </c:pt>
                <c:pt idx="12">
                  <c:v>90.309735822101601</c:v>
                </c:pt>
                <c:pt idx="13">
                  <c:v>93.014978538917461</c:v>
                </c:pt>
                <c:pt idx="14">
                  <c:v>95.5045409747799</c:v>
                </c:pt>
                <c:pt idx="15">
                  <c:v>97.804987083842477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112.63396144421374</c:v>
                </c:pt>
                <c:pt idx="55">
                  <c:v>123.45221042874161</c:v>
                </c:pt>
                <c:pt idx="56">
                  <c:v>129.77608920649783</c:v>
                </c:pt>
                <c:pt idx="57">
                  <c:v>131.34595007310074</c:v>
                </c:pt>
                <c:pt idx="58">
                  <c:v>133.64426694823214</c:v>
                </c:pt>
                <c:pt idx="59">
                  <c:v>136.28653236621184</c:v>
                </c:pt>
                <c:pt idx="60">
                  <c:v>137.70944390054035</c:v>
                </c:pt>
                <c:pt idx="61">
                  <c:v>138.47570955301717</c:v>
                </c:pt>
                <c:pt idx="62">
                  <c:v>138.88835857300197</c:v>
                </c:pt>
                <c:pt idx="63">
                  <c:v>139.11057812981494</c:v>
                </c:pt>
                <c:pt idx="64">
                  <c:v>139.23024770138446</c:v>
                </c:pt>
                <c:pt idx="65">
                  <c:v>139.29469210297094</c:v>
                </c:pt>
                <c:pt idx="66">
                  <c:v>139.32939667190499</c:v>
                </c:pt>
                <c:pt idx="67">
                  <c:v>139.34808576009959</c:v>
                </c:pt>
                <c:pt idx="68">
                  <c:v>139.35815019911362</c:v>
                </c:pt>
                <c:pt idx="69">
                  <c:v>139.36357009609375</c:v>
                </c:pt>
                <c:pt idx="70">
                  <c:v>139.36648881647494</c:v>
                </c:pt>
                <c:pt idx="71">
                  <c:v>139.36806060440645</c:v>
                </c:pt>
                <c:pt idx="72">
                  <c:v>139.36890704290656</c:v>
                </c:pt>
                <c:pt idx="73">
                  <c:v>139.36936286657087</c:v>
                </c:pt>
                <c:pt idx="74">
                  <c:v>139.3696083365169</c:v>
                </c:pt>
                <c:pt idx="75">
                  <c:v>139.36974052687717</c:v>
                </c:pt>
                <c:pt idx="76">
                  <c:v>139.36981171396803</c:v>
                </c:pt>
                <c:pt idx="77">
                  <c:v>139.36985004960684</c:v>
                </c:pt>
                <c:pt idx="78">
                  <c:v>139.36987069409707</c:v>
                </c:pt>
                <c:pt idx="79">
                  <c:v>139.36988181155826</c:v>
                </c:pt>
                <c:pt idx="80">
                  <c:v>139.36988779852825</c:v>
                </c:pt>
                <c:pt idx="81">
                  <c:v>139.36989102262854</c:v>
                </c:pt>
                <c:pt idx="82">
                  <c:v>139.3698927588695</c:v>
                </c:pt>
                <c:pt idx="83">
                  <c:v>139.36989369386916</c:v>
                </c:pt>
                <c:pt idx="84">
                  <c:v>139.36989419738475</c:v>
                </c:pt>
                <c:pt idx="85">
                  <c:v>139.36989446853772</c:v>
                </c:pt>
                <c:pt idx="86">
                  <c:v>139.36989461455892</c:v>
                </c:pt>
                <c:pt idx="87">
                  <c:v>139.36989469319417</c:v>
                </c:pt>
                <c:pt idx="88">
                  <c:v>139.36989473554078</c:v>
                </c:pt>
                <c:pt idx="89">
                  <c:v>139.36989475834525</c:v>
                </c:pt>
                <c:pt idx="90">
                  <c:v>139.36989477062593</c:v>
                </c:pt>
                <c:pt idx="91">
                  <c:v>139.3698947772393</c:v>
                </c:pt>
                <c:pt idx="92">
                  <c:v>139.36989478080073</c:v>
                </c:pt>
                <c:pt idx="93">
                  <c:v>139.36989478271863</c:v>
                </c:pt>
                <c:pt idx="94">
                  <c:v>139.36989478375145</c:v>
                </c:pt>
                <c:pt idx="95">
                  <c:v>139.36989478430766</c:v>
                </c:pt>
                <c:pt idx="96">
                  <c:v>139.36989478460717</c:v>
                </c:pt>
                <c:pt idx="97">
                  <c:v>139.36989478476846</c:v>
                </c:pt>
                <c:pt idx="98">
                  <c:v>139.36989478485532</c:v>
                </c:pt>
                <c:pt idx="99">
                  <c:v>139.3698947849021</c:v>
                </c:pt>
                <c:pt idx="100">
                  <c:v>139.36989478492731</c:v>
                </c:pt>
                <c:pt idx="101">
                  <c:v>139.36989478494087</c:v>
                </c:pt>
                <c:pt idx="102">
                  <c:v>139.36989478494817</c:v>
                </c:pt>
                <c:pt idx="103">
                  <c:v>139.36989478495212</c:v>
                </c:pt>
                <c:pt idx="104">
                  <c:v>139.36989478495423</c:v>
                </c:pt>
                <c:pt idx="105">
                  <c:v>139.36989478495536</c:v>
                </c:pt>
                <c:pt idx="106">
                  <c:v>139.36989478495599</c:v>
                </c:pt>
                <c:pt idx="107">
                  <c:v>139.36989478495633</c:v>
                </c:pt>
                <c:pt idx="108">
                  <c:v>139.3698947849565</c:v>
                </c:pt>
                <c:pt idx="109">
                  <c:v>139.36989478495659</c:v>
                </c:pt>
                <c:pt idx="110">
                  <c:v>139.36989478495664</c:v>
                </c:pt>
                <c:pt idx="111">
                  <c:v>139.37520085617086</c:v>
                </c:pt>
                <c:pt idx="112">
                  <c:v>141.55000034685597</c:v>
                </c:pt>
                <c:pt idx="113">
                  <c:v>143.8635858209295</c:v>
                </c:pt>
                <c:pt idx="114">
                  <c:v>145.83581509293933</c:v>
                </c:pt>
                <c:pt idx="115">
                  <c:v>147.41084472243301</c:v>
                </c:pt>
                <c:pt idx="116">
                  <c:v>148.63986910447008</c:v>
                </c:pt>
                <c:pt idx="117">
                  <c:v>149.59056303742224</c:v>
                </c:pt>
                <c:pt idx="118">
                  <c:v>150.32348902299151</c:v>
                </c:pt>
                <c:pt idx="119">
                  <c:v>150.88779148631838</c:v>
                </c:pt>
                <c:pt idx="120">
                  <c:v>151.32204419830052</c:v>
                </c:pt>
                <c:pt idx="121">
                  <c:v>151.6561521327304</c:v>
                </c:pt>
                <c:pt idx="122">
                  <c:v>151.91319012763142</c:v>
                </c:pt>
                <c:pt idx="123">
                  <c:v>152.11093020180877</c:v>
                </c:pt>
                <c:pt idx="124">
                  <c:v>152.26305041237842</c:v>
                </c:pt>
                <c:pt idx="125">
                  <c:v>152.38007500402065</c:v>
                </c:pt>
                <c:pt idx="126">
                  <c:v>152.47010071629518</c:v>
                </c:pt>
                <c:pt idx="127">
                  <c:v>152.53935644312762</c:v>
                </c:pt>
                <c:pt idx="128">
                  <c:v>152.59263404855724</c:v>
                </c:pt>
                <c:pt idx="129">
                  <c:v>152.63361987116784</c:v>
                </c:pt>
                <c:pt idx="130">
                  <c:v>152.66514977141173</c:v>
                </c:pt>
                <c:pt idx="131">
                  <c:v>152.68940534394241</c:v>
                </c:pt>
                <c:pt idx="132">
                  <c:v>152.70806486365117</c:v>
                </c:pt>
                <c:pt idx="133">
                  <c:v>152.72241940731115</c:v>
                </c:pt>
                <c:pt idx="134">
                  <c:v>152.73346218476203</c:v>
                </c:pt>
                <c:pt idx="135">
                  <c:v>152.74195726037516</c:v>
                </c:pt>
                <c:pt idx="136">
                  <c:v>152.74849241966663</c:v>
                </c:pt>
                <c:pt idx="137">
                  <c:v>152.75351983895132</c:v>
                </c:pt>
                <c:pt idx="138">
                  <c:v>152.7573873720192</c:v>
                </c:pt>
                <c:pt idx="139">
                  <c:v>152.7603626185988</c:v>
                </c:pt>
                <c:pt idx="140">
                  <c:v>152.76265143993632</c:v>
                </c:pt>
                <c:pt idx="141">
                  <c:v>152.76441220260759</c:v>
                </c:pt>
                <c:pt idx="142">
                  <c:v>152.76576673611078</c:v>
                </c:pt>
                <c:pt idx="143">
                  <c:v>152.76680876241062</c:v>
                </c:pt>
                <c:pt idx="144">
                  <c:v>152.76761038068511</c:v>
                </c:pt>
                <c:pt idx="145">
                  <c:v>152.768227055963</c:v>
                </c:pt>
                <c:pt idx="146">
                  <c:v>152.76870145682241</c:v>
                </c:pt>
                <c:pt idx="147">
                  <c:v>152.76906640768632</c:v>
                </c:pt>
                <c:pt idx="148">
                  <c:v>152.76934715998775</c:v>
                </c:pt>
                <c:pt idx="149">
                  <c:v>152.76956313934971</c:v>
                </c:pt>
                <c:pt idx="150">
                  <c:v>152.76972928967001</c:v>
                </c:pt>
                <c:pt idx="151">
                  <c:v>152.76985710710906</c:v>
                </c:pt>
                <c:pt idx="152">
                  <c:v>152.76995543552454</c:v>
                </c:pt>
                <c:pt idx="153">
                  <c:v>152.77003107838956</c:v>
                </c:pt>
                <c:pt idx="154">
                  <c:v>152.770089269534</c:v>
                </c:pt>
                <c:pt idx="155">
                  <c:v>152.77013403528014</c:v>
                </c:pt>
                <c:pt idx="156">
                  <c:v>152.77016847302914</c:v>
                </c:pt>
                <c:pt idx="157">
                  <c:v>152.77019496557443</c:v>
                </c:pt>
                <c:pt idx="158">
                  <c:v>152.77021534597026</c:v>
                </c:pt>
                <c:pt idx="159">
                  <c:v>152.77023102436314</c:v>
                </c:pt>
                <c:pt idx="160">
                  <c:v>152.77024308556184</c:v>
                </c:pt>
                <c:pt idx="161">
                  <c:v>152.77025236409665</c:v>
                </c:pt>
                <c:pt idx="162">
                  <c:v>152.77025950196165</c:v>
                </c:pt>
                <c:pt idx="163">
                  <c:v>152.77026499303517</c:v>
                </c:pt>
                <c:pt idx="164">
                  <c:v>152.77026921725187</c:v>
                </c:pt>
                <c:pt idx="165">
                  <c:v>152.77027246689084</c:v>
                </c:pt>
                <c:pt idx="166">
                  <c:v>152.77027496679895</c:v>
                </c:pt>
                <c:pt idx="167">
                  <c:v>152.77027688994815</c:v>
                </c:pt>
                <c:pt idx="168">
                  <c:v>152.77027836940363</c:v>
                </c:pt>
                <c:pt idx="169">
                  <c:v>152.77027950753092</c:v>
                </c:pt>
                <c:pt idx="170">
                  <c:v>152.7702803830785</c:v>
                </c:pt>
                <c:pt idx="171">
                  <c:v>152.77028105662671</c:v>
                </c:pt>
                <c:pt idx="172">
                  <c:v>152.77028157477923</c:v>
                </c:pt>
                <c:pt idx="173">
                  <c:v>152.77028197338774</c:v>
                </c:pt>
                <c:pt idx="174">
                  <c:v>152.77028228003246</c:v>
                </c:pt>
                <c:pt idx="175">
                  <c:v>152.77028251593055</c:v>
                </c:pt>
                <c:pt idx="176">
                  <c:v>152.7702826974041</c:v>
                </c:pt>
                <c:pt idx="177">
                  <c:v>152.77028283700952</c:v>
                </c:pt>
                <c:pt idx="178">
                  <c:v>152.77028294440626</c:v>
                </c:pt>
                <c:pt idx="179">
                  <c:v>152.7702830270253</c:v>
                </c:pt>
                <c:pt idx="180">
                  <c:v>152.77028309058312</c:v>
                </c:pt>
                <c:pt idx="181">
                  <c:v>152.77028313947739</c:v>
                </c:pt>
                <c:pt idx="182">
                  <c:v>152.77028317709116</c:v>
                </c:pt>
                <c:pt idx="183">
                  <c:v>152.77028320602699</c:v>
                </c:pt>
                <c:pt idx="184">
                  <c:v>152.77028322828696</c:v>
                </c:pt>
                <c:pt idx="185">
                  <c:v>152.7702832309856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03-470B-847D-F37FC7FD0F17}"/>
            </c:ext>
          </c:extLst>
        </c:ser>
        <c:ser>
          <c:idx val="1"/>
          <c:order val="1"/>
          <c:tx>
            <c:v>2nd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Drying!$N$7:$N$192</c:f>
              <c:numCache>
                <c:formatCode>General</c:formatCode>
                <c:ptCount val="18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80.142954133608583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  <c:pt idx="28">
                  <c:v>180</c:v>
                </c:pt>
                <c:pt idx="29">
                  <c:v>190</c:v>
                </c:pt>
                <c:pt idx="30">
                  <c:v>200</c:v>
                </c:pt>
                <c:pt idx="31">
                  <c:v>210</c:v>
                </c:pt>
                <c:pt idx="32">
                  <c:v>220</c:v>
                </c:pt>
                <c:pt idx="33">
                  <c:v>230</c:v>
                </c:pt>
                <c:pt idx="34">
                  <c:v>240</c:v>
                </c:pt>
                <c:pt idx="35">
                  <c:v>250</c:v>
                </c:pt>
                <c:pt idx="36">
                  <c:v>260</c:v>
                </c:pt>
                <c:pt idx="37">
                  <c:v>270</c:v>
                </c:pt>
                <c:pt idx="38">
                  <c:v>280</c:v>
                </c:pt>
                <c:pt idx="39">
                  <c:v>290</c:v>
                </c:pt>
                <c:pt idx="40">
                  <c:v>300</c:v>
                </c:pt>
                <c:pt idx="41">
                  <c:v>310</c:v>
                </c:pt>
                <c:pt idx="42">
                  <c:v>320</c:v>
                </c:pt>
                <c:pt idx="43">
                  <c:v>330</c:v>
                </c:pt>
                <c:pt idx="44">
                  <c:v>340</c:v>
                </c:pt>
                <c:pt idx="45">
                  <c:v>350</c:v>
                </c:pt>
                <c:pt idx="46">
                  <c:v>360</c:v>
                </c:pt>
                <c:pt idx="47">
                  <c:v>370</c:v>
                </c:pt>
                <c:pt idx="48">
                  <c:v>380</c:v>
                </c:pt>
                <c:pt idx="49">
                  <c:v>390</c:v>
                </c:pt>
                <c:pt idx="50">
                  <c:v>400</c:v>
                </c:pt>
                <c:pt idx="51">
                  <c:v>410</c:v>
                </c:pt>
                <c:pt idx="52">
                  <c:v>420</c:v>
                </c:pt>
                <c:pt idx="53">
                  <c:v>422.38171196580589</c:v>
                </c:pt>
                <c:pt idx="54">
                  <c:v>430</c:v>
                </c:pt>
                <c:pt idx="55">
                  <c:v>440</c:v>
                </c:pt>
                <c:pt idx="56">
                  <c:v>450</c:v>
                </c:pt>
                <c:pt idx="57">
                  <c:v>453.79318711299214</c:v>
                </c:pt>
                <c:pt idx="58">
                  <c:v>460</c:v>
                </c:pt>
                <c:pt idx="59">
                  <c:v>470</c:v>
                </c:pt>
                <c:pt idx="60">
                  <c:v>480</c:v>
                </c:pt>
                <c:pt idx="61">
                  <c:v>490</c:v>
                </c:pt>
                <c:pt idx="62">
                  <c:v>500</c:v>
                </c:pt>
                <c:pt idx="63">
                  <c:v>510</c:v>
                </c:pt>
                <c:pt idx="64">
                  <c:v>520</c:v>
                </c:pt>
                <c:pt idx="65">
                  <c:v>530</c:v>
                </c:pt>
                <c:pt idx="66">
                  <c:v>540</c:v>
                </c:pt>
                <c:pt idx="67">
                  <c:v>550</c:v>
                </c:pt>
                <c:pt idx="68">
                  <c:v>560</c:v>
                </c:pt>
                <c:pt idx="69">
                  <c:v>570</c:v>
                </c:pt>
                <c:pt idx="70">
                  <c:v>580</c:v>
                </c:pt>
                <c:pt idx="71">
                  <c:v>590</c:v>
                </c:pt>
                <c:pt idx="72">
                  <c:v>600</c:v>
                </c:pt>
                <c:pt idx="73">
                  <c:v>610</c:v>
                </c:pt>
                <c:pt idx="74">
                  <c:v>620</c:v>
                </c:pt>
                <c:pt idx="75">
                  <c:v>630</c:v>
                </c:pt>
                <c:pt idx="76">
                  <c:v>640</c:v>
                </c:pt>
                <c:pt idx="77">
                  <c:v>650</c:v>
                </c:pt>
                <c:pt idx="78">
                  <c:v>660</c:v>
                </c:pt>
                <c:pt idx="79">
                  <c:v>670</c:v>
                </c:pt>
                <c:pt idx="80">
                  <c:v>680</c:v>
                </c:pt>
                <c:pt idx="81">
                  <c:v>690</c:v>
                </c:pt>
                <c:pt idx="82">
                  <c:v>700</c:v>
                </c:pt>
                <c:pt idx="83">
                  <c:v>710</c:v>
                </c:pt>
                <c:pt idx="84">
                  <c:v>720</c:v>
                </c:pt>
                <c:pt idx="85">
                  <c:v>730</c:v>
                </c:pt>
                <c:pt idx="86">
                  <c:v>740</c:v>
                </c:pt>
                <c:pt idx="87">
                  <c:v>750</c:v>
                </c:pt>
                <c:pt idx="88">
                  <c:v>760</c:v>
                </c:pt>
                <c:pt idx="89">
                  <c:v>770</c:v>
                </c:pt>
                <c:pt idx="90">
                  <c:v>780</c:v>
                </c:pt>
                <c:pt idx="91">
                  <c:v>790</c:v>
                </c:pt>
                <c:pt idx="92">
                  <c:v>800</c:v>
                </c:pt>
                <c:pt idx="93">
                  <c:v>810</c:v>
                </c:pt>
                <c:pt idx="94">
                  <c:v>820</c:v>
                </c:pt>
                <c:pt idx="95">
                  <c:v>830</c:v>
                </c:pt>
                <c:pt idx="96">
                  <c:v>840</c:v>
                </c:pt>
                <c:pt idx="97">
                  <c:v>850</c:v>
                </c:pt>
                <c:pt idx="98">
                  <c:v>860</c:v>
                </c:pt>
                <c:pt idx="99">
                  <c:v>870</c:v>
                </c:pt>
                <c:pt idx="100">
                  <c:v>880</c:v>
                </c:pt>
                <c:pt idx="101">
                  <c:v>890</c:v>
                </c:pt>
                <c:pt idx="102">
                  <c:v>900</c:v>
                </c:pt>
                <c:pt idx="103">
                  <c:v>910</c:v>
                </c:pt>
                <c:pt idx="104">
                  <c:v>920</c:v>
                </c:pt>
                <c:pt idx="105">
                  <c:v>930</c:v>
                </c:pt>
                <c:pt idx="106">
                  <c:v>940</c:v>
                </c:pt>
                <c:pt idx="107">
                  <c:v>950</c:v>
                </c:pt>
                <c:pt idx="108">
                  <c:v>960</c:v>
                </c:pt>
                <c:pt idx="109">
                  <c:v>969.98233496142518</c:v>
                </c:pt>
                <c:pt idx="110">
                  <c:v>980</c:v>
                </c:pt>
                <c:pt idx="111">
                  <c:v>980.02434225233412</c:v>
                </c:pt>
                <c:pt idx="112">
                  <c:v>990</c:v>
                </c:pt>
                <c:pt idx="113">
                  <c:v>1000</c:v>
                </c:pt>
                <c:pt idx="114">
                  <c:v>1010</c:v>
                </c:pt>
                <c:pt idx="115">
                  <c:v>1020</c:v>
                </c:pt>
                <c:pt idx="116">
                  <c:v>1030</c:v>
                </c:pt>
                <c:pt idx="117">
                  <c:v>1040</c:v>
                </c:pt>
                <c:pt idx="118">
                  <c:v>1050</c:v>
                </c:pt>
                <c:pt idx="119">
                  <c:v>1060</c:v>
                </c:pt>
                <c:pt idx="120">
                  <c:v>1070</c:v>
                </c:pt>
                <c:pt idx="121">
                  <c:v>1080</c:v>
                </c:pt>
                <c:pt idx="122">
                  <c:v>1090</c:v>
                </c:pt>
                <c:pt idx="123">
                  <c:v>1100</c:v>
                </c:pt>
                <c:pt idx="124">
                  <c:v>1110</c:v>
                </c:pt>
                <c:pt idx="125">
                  <c:v>1120</c:v>
                </c:pt>
                <c:pt idx="126">
                  <c:v>1130</c:v>
                </c:pt>
                <c:pt idx="127">
                  <c:v>1140</c:v>
                </c:pt>
                <c:pt idx="128">
                  <c:v>1150</c:v>
                </c:pt>
                <c:pt idx="129">
                  <c:v>1160</c:v>
                </c:pt>
                <c:pt idx="130">
                  <c:v>1170</c:v>
                </c:pt>
                <c:pt idx="131">
                  <c:v>1180</c:v>
                </c:pt>
                <c:pt idx="132">
                  <c:v>1190</c:v>
                </c:pt>
                <c:pt idx="133">
                  <c:v>1200</c:v>
                </c:pt>
                <c:pt idx="134">
                  <c:v>1210</c:v>
                </c:pt>
                <c:pt idx="135">
                  <c:v>1220</c:v>
                </c:pt>
                <c:pt idx="136">
                  <c:v>1230</c:v>
                </c:pt>
                <c:pt idx="137">
                  <c:v>1240</c:v>
                </c:pt>
                <c:pt idx="138">
                  <c:v>1250</c:v>
                </c:pt>
                <c:pt idx="139">
                  <c:v>1260</c:v>
                </c:pt>
                <c:pt idx="140">
                  <c:v>1270</c:v>
                </c:pt>
                <c:pt idx="141">
                  <c:v>1280</c:v>
                </c:pt>
                <c:pt idx="142">
                  <c:v>1290</c:v>
                </c:pt>
                <c:pt idx="143">
                  <c:v>1300</c:v>
                </c:pt>
                <c:pt idx="144">
                  <c:v>1310</c:v>
                </c:pt>
                <c:pt idx="145">
                  <c:v>1320</c:v>
                </c:pt>
                <c:pt idx="146">
                  <c:v>1330</c:v>
                </c:pt>
                <c:pt idx="147">
                  <c:v>1340</c:v>
                </c:pt>
                <c:pt idx="148">
                  <c:v>1350</c:v>
                </c:pt>
                <c:pt idx="149">
                  <c:v>1360</c:v>
                </c:pt>
                <c:pt idx="150">
                  <c:v>1370</c:v>
                </c:pt>
                <c:pt idx="151">
                  <c:v>1380</c:v>
                </c:pt>
                <c:pt idx="152">
                  <c:v>1390</c:v>
                </c:pt>
                <c:pt idx="153">
                  <c:v>1400</c:v>
                </c:pt>
                <c:pt idx="154">
                  <c:v>1410</c:v>
                </c:pt>
                <c:pt idx="155">
                  <c:v>1420</c:v>
                </c:pt>
                <c:pt idx="156">
                  <c:v>1430</c:v>
                </c:pt>
                <c:pt idx="157">
                  <c:v>1440</c:v>
                </c:pt>
                <c:pt idx="158">
                  <c:v>1450</c:v>
                </c:pt>
                <c:pt idx="159">
                  <c:v>1460</c:v>
                </c:pt>
                <c:pt idx="160">
                  <c:v>1470</c:v>
                </c:pt>
                <c:pt idx="161">
                  <c:v>1480</c:v>
                </c:pt>
                <c:pt idx="162">
                  <c:v>1490</c:v>
                </c:pt>
                <c:pt idx="163">
                  <c:v>1500</c:v>
                </c:pt>
                <c:pt idx="164">
                  <c:v>1510</c:v>
                </c:pt>
                <c:pt idx="165">
                  <c:v>1520</c:v>
                </c:pt>
                <c:pt idx="166">
                  <c:v>1530</c:v>
                </c:pt>
                <c:pt idx="167">
                  <c:v>1540</c:v>
                </c:pt>
                <c:pt idx="168">
                  <c:v>1550</c:v>
                </c:pt>
                <c:pt idx="169">
                  <c:v>1560</c:v>
                </c:pt>
                <c:pt idx="170">
                  <c:v>1570</c:v>
                </c:pt>
                <c:pt idx="171">
                  <c:v>1580</c:v>
                </c:pt>
                <c:pt idx="172">
                  <c:v>1590</c:v>
                </c:pt>
                <c:pt idx="173">
                  <c:v>1600</c:v>
                </c:pt>
                <c:pt idx="174">
                  <c:v>1610</c:v>
                </c:pt>
                <c:pt idx="175">
                  <c:v>1620</c:v>
                </c:pt>
                <c:pt idx="176">
                  <c:v>1630</c:v>
                </c:pt>
                <c:pt idx="177">
                  <c:v>1640</c:v>
                </c:pt>
                <c:pt idx="178">
                  <c:v>1650</c:v>
                </c:pt>
                <c:pt idx="179">
                  <c:v>1660</c:v>
                </c:pt>
                <c:pt idx="180">
                  <c:v>1670</c:v>
                </c:pt>
                <c:pt idx="181">
                  <c:v>1680</c:v>
                </c:pt>
                <c:pt idx="182">
                  <c:v>1690</c:v>
                </c:pt>
                <c:pt idx="183">
                  <c:v>1700</c:v>
                </c:pt>
                <c:pt idx="184">
                  <c:v>1710</c:v>
                </c:pt>
                <c:pt idx="185">
                  <c:v>1711.5759071679083</c:v>
                </c:pt>
              </c:numCache>
            </c:numRef>
          </c:xVal>
          <c:yVal>
            <c:numRef>
              <c:f>Drying!$J$7:$J$192</c:f>
              <c:numCache>
                <c:formatCode>General</c:formatCode>
                <c:ptCount val="186"/>
                <c:pt idx="0">
                  <c:v>20</c:v>
                </c:pt>
                <c:pt idx="1">
                  <c:v>20</c:v>
                </c:pt>
                <c:pt idx="2">
                  <c:v>20.766480957031249</c:v>
                </c:pt>
                <c:pt idx="3">
                  <c:v>22.085541689109611</c:v>
                </c:pt>
                <c:pt idx="4">
                  <c:v>23.795630570067289</c:v>
                </c:pt>
                <c:pt idx="5">
                  <c:v>25.775243949442551</c:v>
                </c:pt>
                <c:pt idx="6">
                  <c:v>27.933465800202981</c:v>
                </c:pt>
                <c:pt idx="7">
                  <c:v>30.202697532224388</c:v>
                </c:pt>
                <c:pt idx="8">
                  <c:v>32.533075549606423</c:v>
                </c:pt>
                <c:pt idx="9">
                  <c:v>34.888188893909884</c:v>
                </c:pt>
                <c:pt idx="10">
                  <c:v>37.241797917507739</c:v>
                </c:pt>
                <c:pt idx="11">
                  <c:v>39.575323329710258</c:v>
                </c:pt>
                <c:pt idx="12">
                  <c:v>41.875927755057667</c:v>
                </c:pt>
                <c:pt idx="13">
                  <c:v>44.135052692418526</c:v>
                </c:pt>
                <c:pt idx="14">
                  <c:v>46.347305210326461</c:v>
                </c:pt>
                <c:pt idx="15">
                  <c:v>48.509612978343654</c:v>
                </c:pt>
                <c:pt idx="16">
                  <c:v>50.68093938736353</c:v>
                </c:pt>
                <c:pt idx="17">
                  <c:v>52.680071598865894</c:v>
                </c:pt>
                <c:pt idx="18">
                  <c:v>54.553205698230038</c:v>
                </c:pt>
                <c:pt idx="19">
                  <c:v>56.265168090629423</c:v>
                </c:pt>
                <c:pt idx="20">
                  <c:v>57.840695443374941</c:v>
                </c:pt>
                <c:pt idx="21">
                  <c:v>60.759511239389724</c:v>
                </c:pt>
                <c:pt idx="22">
                  <c:v>63.280668337546373</c:v>
                </c:pt>
                <c:pt idx="23">
                  <c:v>65.514208278475181</c:v>
                </c:pt>
                <c:pt idx="24">
                  <c:v>67.53161268393859</c:v>
                </c:pt>
                <c:pt idx="25">
                  <c:v>69.379894608152668</c:v>
                </c:pt>
                <c:pt idx="26">
                  <c:v>71.090507637727853</c:v>
                </c:pt>
                <c:pt idx="27">
                  <c:v>72.684980340553452</c:v>
                </c:pt>
                <c:pt idx="28">
                  <c:v>74.178481376108891</c:v>
                </c:pt>
                <c:pt idx="29">
                  <c:v>75.582076845984489</c:v>
                </c:pt>
                <c:pt idx="30">
                  <c:v>76.904161094324479</c:v>
                </c:pt>
                <c:pt idx="31">
                  <c:v>78.151365019017916</c:v>
                </c:pt>
                <c:pt idx="32">
                  <c:v>79.32913402415312</c:v>
                </c:pt>
                <c:pt idx="33">
                  <c:v>80.442097021618864</c:v>
                </c:pt>
                <c:pt idx="34">
                  <c:v>81.49430320375815</c:v>
                </c:pt>
                <c:pt idx="35">
                  <c:v>82.489375074010766</c:v>
                </c:pt>
                <c:pt idx="36">
                  <c:v>83.43060838193405</c:v>
                </c:pt>
                <c:pt idx="37">
                  <c:v>84.321038336076498</c:v>
                </c:pt>
                <c:pt idx="38">
                  <c:v>85.163484344980958</c:v>
                </c:pt>
                <c:pt idx="39">
                  <c:v>85.960581035377331</c:v>
                </c:pt>
                <c:pt idx="40">
                  <c:v>86.714800452104669</c:v>
                </c:pt>
                <c:pt idx="41">
                  <c:v>87.428468546573612</c:v>
                </c:pt>
                <c:pt idx="42">
                  <c:v>88.103777924279171</c:v>
                </c:pt>
                <c:pt idx="43">
                  <c:v>88.742798103511177</c:v>
                </c:pt>
                <c:pt idx="44">
                  <c:v>89.347484083138809</c:v>
                </c:pt>
                <c:pt idx="45">
                  <c:v>89.919683729958592</c:v>
                </c:pt>
                <c:pt idx="46">
                  <c:v>90.461144314171236</c:v>
                </c:pt>
                <c:pt idx="47">
                  <c:v>90.973518406282778</c:v>
                </c:pt>
                <c:pt idx="48">
                  <c:v>91.458369275587529</c:v>
                </c:pt>
                <c:pt idx="49">
                  <c:v>91.91717588388947</c:v>
                </c:pt>
                <c:pt idx="50">
                  <c:v>92.351337538463795</c:v>
                </c:pt>
                <c:pt idx="51">
                  <c:v>92.762178249263826</c:v>
                </c:pt>
                <c:pt idx="52">
                  <c:v>93.150950823130742</c:v>
                </c:pt>
                <c:pt idx="53">
                  <c:v>93.238571600028578</c:v>
                </c:pt>
                <c:pt idx="54">
                  <c:v>93.515255184951684</c:v>
                </c:pt>
                <c:pt idx="55">
                  <c:v>95.640227582444922</c:v>
                </c:pt>
                <c:pt idx="56">
                  <c:v>98.768123397716479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109.30038719095076</c:v>
                </c:pt>
                <c:pt idx="111">
                  <c:v>109.31223470434445</c:v>
                </c:pt>
                <c:pt idx="112">
                  <c:v>114.16388953900066</c:v>
                </c:pt>
                <c:pt idx="113">
                  <c:v>117.26284764888847</c:v>
                </c:pt>
                <c:pt idx="114">
                  <c:v>119.45141574025234</c:v>
                </c:pt>
                <c:pt idx="115">
                  <c:v>121.07633377441671</c:v>
                </c:pt>
                <c:pt idx="116">
                  <c:v>122.30871904947911</c:v>
                </c:pt>
                <c:pt idx="117">
                  <c:v>123.25147631639595</c:v>
                </c:pt>
                <c:pt idx="118">
                  <c:v>123.97513500498118</c:v>
                </c:pt>
                <c:pt idx="119">
                  <c:v>124.53135821115988</c:v>
                </c:pt>
                <c:pt idx="120">
                  <c:v>124.95911017928456</c:v>
                </c:pt>
                <c:pt idx="121">
                  <c:v>125.28813139172161</c:v>
                </c:pt>
                <c:pt idx="122">
                  <c:v>125.54123045796079</c:v>
                </c:pt>
                <c:pt idx="123">
                  <c:v>125.73593261695528</c:v>
                </c:pt>
                <c:pt idx="124">
                  <c:v>125.88571346880643</c:v>
                </c:pt>
                <c:pt idx="125">
                  <c:v>126.00093772070461</c:v>
                </c:pt>
                <c:pt idx="126">
                  <c:v>126.08957824319167</c:v>
                </c:pt>
                <c:pt idx="127">
                  <c:v>126.15776829707725</c:v>
                </c:pt>
                <c:pt idx="128">
                  <c:v>126.21022607418033</c:v>
                </c:pt>
                <c:pt idx="129">
                  <c:v>126.25058120703891</c:v>
                </c:pt>
                <c:pt idx="130">
                  <c:v>126.28162592354438</c:v>
                </c:pt>
                <c:pt idx="131">
                  <c:v>126.30550824955758</c:v>
                </c:pt>
                <c:pt idx="132">
                  <c:v>126.32388063506397</c:v>
                </c:pt>
                <c:pt idx="133">
                  <c:v>126.33801428979598</c:v>
                </c:pt>
                <c:pt idx="134">
                  <c:v>126.34888714004266</c:v>
                </c:pt>
                <c:pt idx="135">
                  <c:v>126.35725149270127</c:v>
                </c:pt>
                <c:pt idx="136">
                  <c:v>126.36368608839797</c:v>
                </c:pt>
                <c:pt idx="137">
                  <c:v>126.36863614532079</c:v>
                </c:pt>
                <c:pt idx="138">
                  <c:v>126.37244416445589</c:v>
                </c:pt>
                <c:pt idx="139">
                  <c:v>126.37537362768418</c:v>
                </c:pt>
                <c:pt idx="140">
                  <c:v>126.37762722844131</c:v>
                </c:pt>
                <c:pt idx="141">
                  <c:v>126.37936089634452</c:v>
                </c:pt>
                <c:pt idx="142">
                  <c:v>126.38069458616918</c:v>
                </c:pt>
                <c:pt idx="143">
                  <c:v>126.38172057767834</c:v>
                </c:pt>
                <c:pt idx="144">
                  <c:v>126.38250986058161</c:v>
                </c:pt>
                <c:pt idx="145">
                  <c:v>126.38311704640705</c:v>
                </c:pt>
                <c:pt idx="146">
                  <c:v>126.38358414714507</c:v>
                </c:pt>
                <c:pt idx="147">
                  <c:v>126.38394348211358</c:v>
                </c:pt>
                <c:pt idx="148">
                  <c:v>126.38421991417432</c:v>
                </c:pt>
                <c:pt idx="149">
                  <c:v>126.38443257002724</c:v>
                </c:pt>
                <c:pt idx="150">
                  <c:v>126.38459616361206</c:v>
                </c:pt>
                <c:pt idx="151">
                  <c:v>126.38472201418531</c:v>
                </c:pt>
                <c:pt idx="152">
                  <c:v>126.38481882951463</c:v>
                </c:pt>
                <c:pt idx="153">
                  <c:v>126.38489330838071</c:v>
                </c:pt>
                <c:pt idx="154">
                  <c:v>126.3849506040748</c:v>
                </c:pt>
                <c:pt idx="155">
                  <c:v>126.38499468096177</c:v>
                </c:pt>
                <c:pt idx="156">
                  <c:v>126.38502858877972</c:v>
                </c:pt>
                <c:pt idx="157">
                  <c:v>126.38505467365543</c:v>
                </c:pt>
                <c:pt idx="158">
                  <c:v>126.38507474043595</c:v>
                </c:pt>
                <c:pt idx="159">
                  <c:v>126.38509017756837</c:v>
                </c:pt>
                <c:pt idx="160">
                  <c:v>126.38510205316831</c:v>
                </c:pt>
                <c:pt idx="161">
                  <c:v>126.38511118892423</c:v>
                </c:pt>
                <c:pt idx="162">
                  <c:v>126.38511821695114</c:v>
                </c:pt>
                <c:pt idx="163">
                  <c:v>126.38512362352756</c:v>
                </c:pt>
                <c:pt idx="164">
                  <c:v>126.38512778274163</c:v>
                </c:pt>
                <c:pt idx="165">
                  <c:v>126.3851309823749</c:v>
                </c:pt>
                <c:pt idx="166">
                  <c:v>126.38513344381421</c:v>
                </c:pt>
                <c:pt idx="167">
                  <c:v>126.3851353373698</c:v>
                </c:pt>
                <c:pt idx="168">
                  <c:v>126.38513679405931</c:v>
                </c:pt>
                <c:pt idx="169">
                  <c:v>126.38513791467298</c:v>
                </c:pt>
                <c:pt idx="170">
                  <c:v>126.38513877674758</c:v>
                </c:pt>
                <c:pt idx="171">
                  <c:v>126.38513943993118</c:v>
                </c:pt>
                <c:pt idx="172">
                  <c:v>126.38513995011033</c:v>
                </c:pt>
                <c:pt idx="173">
                  <c:v>126.38514034258499</c:v>
                </c:pt>
                <c:pt idx="174">
                  <c:v>126.38514064451103</c:v>
                </c:pt>
                <c:pt idx="175">
                  <c:v>126.38514087677909</c:v>
                </c:pt>
                <c:pt idx="176">
                  <c:v>126.38514105546011</c:v>
                </c:pt>
                <c:pt idx="177">
                  <c:v>126.38514119291727</c:v>
                </c:pt>
                <c:pt idx="178">
                  <c:v>126.38514129866141</c:v>
                </c:pt>
                <c:pt idx="179">
                  <c:v>126.38514138000909</c:v>
                </c:pt>
                <c:pt idx="180">
                  <c:v>126.38514144258889</c:v>
                </c:pt>
                <c:pt idx="181">
                  <c:v>126.38514149073076</c:v>
                </c:pt>
                <c:pt idx="182">
                  <c:v>126.38514152776573</c:v>
                </c:pt>
                <c:pt idx="183">
                  <c:v>126.38514155625629</c:v>
                </c:pt>
                <c:pt idx="184">
                  <c:v>126.38514157817373</c:v>
                </c:pt>
                <c:pt idx="185">
                  <c:v>126.38514158083083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903-470B-847D-F37FC7FD0F17}"/>
            </c:ext>
          </c:extLst>
        </c:ser>
        <c:ser>
          <c:idx val="2"/>
          <c:order val="2"/>
          <c:tx>
            <c:v>3rd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Drying!$N$7:$N$192</c:f>
              <c:numCache>
                <c:formatCode>General</c:formatCode>
                <c:ptCount val="18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80.142954133608583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  <c:pt idx="28">
                  <c:v>180</c:v>
                </c:pt>
                <c:pt idx="29">
                  <c:v>190</c:v>
                </c:pt>
                <c:pt idx="30">
                  <c:v>200</c:v>
                </c:pt>
                <c:pt idx="31">
                  <c:v>210</c:v>
                </c:pt>
                <c:pt idx="32">
                  <c:v>220</c:v>
                </c:pt>
                <c:pt idx="33">
                  <c:v>230</c:v>
                </c:pt>
                <c:pt idx="34">
                  <c:v>240</c:v>
                </c:pt>
                <c:pt idx="35">
                  <c:v>250</c:v>
                </c:pt>
                <c:pt idx="36">
                  <c:v>260</c:v>
                </c:pt>
                <c:pt idx="37">
                  <c:v>270</c:v>
                </c:pt>
                <c:pt idx="38">
                  <c:v>280</c:v>
                </c:pt>
                <c:pt idx="39">
                  <c:v>290</c:v>
                </c:pt>
                <c:pt idx="40">
                  <c:v>300</c:v>
                </c:pt>
                <c:pt idx="41">
                  <c:v>310</c:v>
                </c:pt>
                <c:pt idx="42">
                  <c:v>320</c:v>
                </c:pt>
                <c:pt idx="43">
                  <c:v>330</c:v>
                </c:pt>
                <c:pt idx="44">
                  <c:v>340</c:v>
                </c:pt>
                <c:pt idx="45">
                  <c:v>350</c:v>
                </c:pt>
                <c:pt idx="46">
                  <c:v>360</c:v>
                </c:pt>
                <c:pt idx="47">
                  <c:v>370</c:v>
                </c:pt>
                <c:pt idx="48">
                  <c:v>380</c:v>
                </c:pt>
                <c:pt idx="49">
                  <c:v>390</c:v>
                </c:pt>
                <c:pt idx="50">
                  <c:v>400</c:v>
                </c:pt>
                <c:pt idx="51">
                  <c:v>410</c:v>
                </c:pt>
                <c:pt idx="52">
                  <c:v>420</c:v>
                </c:pt>
                <c:pt idx="53">
                  <c:v>422.38171196580589</c:v>
                </c:pt>
                <c:pt idx="54">
                  <c:v>430</c:v>
                </c:pt>
                <c:pt idx="55">
                  <c:v>440</c:v>
                </c:pt>
                <c:pt idx="56">
                  <c:v>450</c:v>
                </c:pt>
                <c:pt idx="57">
                  <c:v>453.79318711299214</c:v>
                </c:pt>
                <c:pt idx="58">
                  <c:v>460</c:v>
                </c:pt>
                <c:pt idx="59">
                  <c:v>470</c:v>
                </c:pt>
                <c:pt idx="60">
                  <c:v>480</c:v>
                </c:pt>
                <c:pt idx="61">
                  <c:v>490</c:v>
                </c:pt>
                <c:pt idx="62">
                  <c:v>500</c:v>
                </c:pt>
                <c:pt idx="63">
                  <c:v>510</c:v>
                </c:pt>
                <c:pt idx="64">
                  <c:v>520</c:v>
                </c:pt>
                <c:pt idx="65">
                  <c:v>530</c:v>
                </c:pt>
                <c:pt idx="66">
                  <c:v>540</c:v>
                </c:pt>
                <c:pt idx="67">
                  <c:v>550</c:v>
                </c:pt>
                <c:pt idx="68">
                  <c:v>560</c:v>
                </c:pt>
                <c:pt idx="69">
                  <c:v>570</c:v>
                </c:pt>
                <c:pt idx="70">
                  <c:v>580</c:v>
                </c:pt>
                <c:pt idx="71">
                  <c:v>590</c:v>
                </c:pt>
                <c:pt idx="72">
                  <c:v>600</c:v>
                </c:pt>
                <c:pt idx="73">
                  <c:v>610</c:v>
                </c:pt>
                <c:pt idx="74">
                  <c:v>620</c:v>
                </c:pt>
                <c:pt idx="75">
                  <c:v>630</c:v>
                </c:pt>
                <c:pt idx="76">
                  <c:v>640</c:v>
                </c:pt>
                <c:pt idx="77">
                  <c:v>650</c:v>
                </c:pt>
                <c:pt idx="78">
                  <c:v>660</c:v>
                </c:pt>
                <c:pt idx="79">
                  <c:v>670</c:v>
                </c:pt>
                <c:pt idx="80">
                  <c:v>680</c:v>
                </c:pt>
                <c:pt idx="81">
                  <c:v>690</c:v>
                </c:pt>
                <c:pt idx="82">
                  <c:v>700</c:v>
                </c:pt>
                <c:pt idx="83">
                  <c:v>710</c:v>
                </c:pt>
                <c:pt idx="84">
                  <c:v>720</c:v>
                </c:pt>
                <c:pt idx="85">
                  <c:v>730</c:v>
                </c:pt>
                <c:pt idx="86">
                  <c:v>740</c:v>
                </c:pt>
                <c:pt idx="87">
                  <c:v>750</c:v>
                </c:pt>
                <c:pt idx="88">
                  <c:v>760</c:v>
                </c:pt>
                <c:pt idx="89">
                  <c:v>770</c:v>
                </c:pt>
                <c:pt idx="90">
                  <c:v>780</c:v>
                </c:pt>
                <c:pt idx="91">
                  <c:v>790</c:v>
                </c:pt>
                <c:pt idx="92">
                  <c:v>800</c:v>
                </c:pt>
                <c:pt idx="93">
                  <c:v>810</c:v>
                </c:pt>
                <c:pt idx="94">
                  <c:v>820</c:v>
                </c:pt>
                <c:pt idx="95">
                  <c:v>830</c:v>
                </c:pt>
                <c:pt idx="96">
                  <c:v>840</c:v>
                </c:pt>
                <c:pt idx="97">
                  <c:v>850</c:v>
                </c:pt>
                <c:pt idx="98">
                  <c:v>860</c:v>
                </c:pt>
                <c:pt idx="99">
                  <c:v>870</c:v>
                </c:pt>
                <c:pt idx="100">
                  <c:v>880</c:v>
                </c:pt>
                <c:pt idx="101">
                  <c:v>890</c:v>
                </c:pt>
                <c:pt idx="102">
                  <c:v>900</c:v>
                </c:pt>
                <c:pt idx="103">
                  <c:v>910</c:v>
                </c:pt>
                <c:pt idx="104">
                  <c:v>920</c:v>
                </c:pt>
                <c:pt idx="105">
                  <c:v>930</c:v>
                </c:pt>
                <c:pt idx="106">
                  <c:v>940</c:v>
                </c:pt>
                <c:pt idx="107">
                  <c:v>950</c:v>
                </c:pt>
                <c:pt idx="108">
                  <c:v>960</c:v>
                </c:pt>
                <c:pt idx="109">
                  <c:v>969.98233496142518</c:v>
                </c:pt>
                <c:pt idx="110">
                  <c:v>980</c:v>
                </c:pt>
                <c:pt idx="111">
                  <c:v>980.02434225233412</c:v>
                </c:pt>
                <c:pt idx="112">
                  <c:v>990</c:v>
                </c:pt>
                <c:pt idx="113">
                  <c:v>1000</c:v>
                </c:pt>
                <c:pt idx="114">
                  <c:v>1010</c:v>
                </c:pt>
                <c:pt idx="115">
                  <c:v>1020</c:v>
                </c:pt>
                <c:pt idx="116">
                  <c:v>1030</c:v>
                </c:pt>
                <c:pt idx="117">
                  <c:v>1040</c:v>
                </c:pt>
                <c:pt idx="118">
                  <c:v>1050</c:v>
                </c:pt>
                <c:pt idx="119">
                  <c:v>1060</c:v>
                </c:pt>
                <c:pt idx="120">
                  <c:v>1070</c:v>
                </c:pt>
                <c:pt idx="121">
                  <c:v>1080</c:v>
                </c:pt>
                <c:pt idx="122">
                  <c:v>1090</c:v>
                </c:pt>
                <c:pt idx="123">
                  <c:v>1100</c:v>
                </c:pt>
                <c:pt idx="124">
                  <c:v>1110</c:v>
                </c:pt>
                <c:pt idx="125">
                  <c:v>1120</c:v>
                </c:pt>
                <c:pt idx="126">
                  <c:v>1130</c:v>
                </c:pt>
                <c:pt idx="127">
                  <c:v>1140</c:v>
                </c:pt>
                <c:pt idx="128">
                  <c:v>1150</c:v>
                </c:pt>
                <c:pt idx="129">
                  <c:v>1160</c:v>
                </c:pt>
                <c:pt idx="130">
                  <c:v>1170</c:v>
                </c:pt>
                <c:pt idx="131">
                  <c:v>1180</c:v>
                </c:pt>
                <c:pt idx="132">
                  <c:v>1190</c:v>
                </c:pt>
                <c:pt idx="133">
                  <c:v>1200</c:v>
                </c:pt>
                <c:pt idx="134">
                  <c:v>1210</c:v>
                </c:pt>
                <c:pt idx="135">
                  <c:v>1220</c:v>
                </c:pt>
                <c:pt idx="136">
                  <c:v>1230</c:v>
                </c:pt>
                <c:pt idx="137">
                  <c:v>1240</c:v>
                </c:pt>
                <c:pt idx="138">
                  <c:v>1250</c:v>
                </c:pt>
                <c:pt idx="139">
                  <c:v>1260</c:v>
                </c:pt>
                <c:pt idx="140">
                  <c:v>1270</c:v>
                </c:pt>
                <c:pt idx="141">
                  <c:v>1280</c:v>
                </c:pt>
                <c:pt idx="142">
                  <c:v>1290</c:v>
                </c:pt>
                <c:pt idx="143">
                  <c:v>1300</c:v>
                </c:pt>
                <c:pt idx="144">
                  <c:v>1310</c:v>
                </c:pt>
                <c:pt idx="145">
                  <c:v>1320</c:v>
                </c:pt>
                <c:pt idx="146">
                  <c:v>1330</c:v>
                </c:pt>
                <c:pt idx="147">
                  <c:v>1340</c:v>
                </c:pt>
                <c:pt idx="148">
                  <c:v>1350</c:v>
                </c:pt>
                <c:pt idx="149">
                  <c:v>1360</c:v>
                </c:pt>
                <c:pt idx="150">
                  <c:v>1370</c:v>
                </c:pt>
                <c:pt idx="151">
                  <c:v>1380</c:v>
                </c:pt>
                <c:pt idx="152">
                  <c:v>1390</c:v>
                </c:pt>
                <c:pt idx="153">
                  <c:v>1400</c:v>
                </c:pt>
                <c:pt idx="154">
                  <c:v>1410</c:v>
                </c:pt>
                <c:pt idx="155">
                  <c:v>1420</c:v>
                </c:pt>
                <c:pt idx="156">
                  <c:v>1430</c:v>
                </c:pt>
                <c:pt idx="157">
                  <c:v>1440</c:v>
                </c:pt>
                <c:pt idx="158">
                  <c:v>1450</c:v>
                </c:pt>
                <c:pt idx="159">
                  <c:v>1460</c:v>
                </c:pt>
                <c:pt idx="160">
                  <c:v>1470</c:v>
                </c:pt>
                <c:pt idx="161">
                  <c:v>1480</c:v>
                </c:pt>
                <c:pt idx="162">
                  <c:v>1490</c:v>
                </c:pt>
                <c:pt idx="163">
                  <c:v>1500</c:v>
                </c:pt>
                <c:pt idx="164">
                  <c:v>1510</c:v>
                </c:pt>
                <c:pt idx="165">
                  <c:v>1520</c:v>
                </c:pt>
                <c:pt idx="166">
                  <c:v>1530</c:v>
                </c:pt>
                <c:pt idx="167">
                  <c:v>1540</c:v>
                </c:pt>
                <c:pt idx="168">
                  <c:v>1550</c:v>
                </c:pt>
                <c:pt idx="169">
                  <c:v>1560</c:v>
                </c:pt>
                <c:pt idx="170">
                  <c:v>1570</c:v>
                </c:pt>
                <c:pt idx="171">
                  <c:v>1580</c:v>
                </c:pt>
                <c:pt idx="172">
                  <c:v>1590</c:v>
                </c:pt>
                <c:pt idx="173">
                  <c:v>1600</c:v>
                </c:pt>
                <c:pt idx="174">
                  <c:v>1610</c:v>
                </c:pt>
                <c:pt idx="175">
                  <c:v>1620</c:v>
                </c:pt>
                <c:pt idx="176">
                  <c:v>1630</c:v>
                </c:pt>
                <c:pt idx="177">
                  <c:v>1640</c:v>
                </c:pt>
                <c:pt idx="178">
                  <c:v>1650</c:v>
                </c:pt>
                <c:pt idx="179">
                  <c:v>1660</c:v>
                </c:pt>
                <c:pt idx="180">
                  <c:v>1670</c:v>
                </c:pt>
                <c:pt idx="181">
                  <c:v>1680</c:v>
                </c:pt>
                <c:pt idx="182">
                  <c:v>1690</c:v>
                </c:pt>
                <c:pt idx="183">
                  <c:v>1700</c:v>
                </c:pt>
                <c:pt idx="184">
                  <c:v>1710</c:v>
                </c:pt>
                <c:pt idx="185">
                  <c:v>1711.5759071679083</c:v>
                </c:pt>
              </c:numCache>
            </c:numRef>
          </c:xVal>
          <c:yVal>
            <c:numRef>
              <c:f>Drying!$L$7:$L$192</c:f>
              <c:numCache>
                <c:formatCode>General</c:formatCode>
                <c:ptCount val="18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20.053893192291259</c:v>
                </c:pt>
                <c:pt idx="4">
                  <c:v>20.196743477223798</c:v>
                </c:pt>
                <c:pt idx="5">
                  <c:v>20.449790225939356</c:v>
                </c:pt>
                <c:pt idx="6">
                  <c:v>20.824236190873176</c:v>
                </c:pt>
                <c:pt idx="7">
                  <c:v>21.324103897779178</c:v>
                </c:pt>
                <c:pt idx="8">
                  <c:v>21.948380012701108</c:v>
                </c:pt>
                <c:pt idx="9">
                  <c:v>22.692616417639762</c:v>
                </c:pt>
                <c:pt idx="10">
                  <c:v>23.550117607377505</c:v>
                </c:pt>
                <c:pt idx="11">
                  <c:v>24.512813879183536</c:v>
                </c:pt>
                <c:pt idx="12">
                  <c:v>25.571896574923695</c:v>
                </c:pt>
                <c:pt idx="13">
                  <c:v>26.718273767276866</c:v>
                </c:pt>
                <c:pt idx="14">
                  <c:v>27.942891035450888</c:v>
                </c:pt>
                <c:pt idx="15">
                  <c:v>29.236951407121825</c:v>
                </c:pt>
                <c:pt idx="16">
                  <c:v>30.630804110934626</c:v>
                </c:pt>
                <c:pt idx="17">
                  <c:v>32.000272610910734</c:v>
                </c:pt>
                <c:pt idx="18">
                  <c:v>33.454320977251328</c:v>
                </c:pt>
                <c:pt idx="19">
                  <c:v>34.937836309195141</c:v>
                </c:pt>
                <c:pt idx="20">
                  <c:v>36.437414325077242</c:v>
                </c:pt>
                <c:pt idx="21">
                  <c:v>39.447250732337857</c:v>
                </c:pt>
                <c:pt idx="22">
                  <c:v>42.444287366142028</c:v>
                </c:pt>
                <c:pt idx="23">
                  <c:v>45.374403440245764</c:v>
                </c:pt>
                <c:pt idx="24">
                  <c:v>48.206563495621779</c:v>
                </c:pt>
                <c:pt idx="25">
                  <c:v>50.924148537728833</c:v>
                </c:pt>
                <c:pt idx="26">
                  <c:v>53.519487828882184</c:v>
                </c:pt>
                <c:pt idx="27">
                  <c:v>55.990412489501104</c:v>
                </c:pt>
                <c:pt idx="28">
                  <c:v>58.33808609355534</c:v>
                </c:pt>
                <c:pt idx="29">
                  <c:v>60.565641680164433</c:v>
                </c:pt>
                <c:pt idx="30">
                  <c:v>62.677327875357875</c:v>
                </c:pt>
                <c:pt idx="31">
                  <c:v>64.677976296775057</c:v>
                </c:pt>
                <c:pt idx="32">
                  <c:v>66.572671585840453</c:v>
                </c:pt>
                <c:pt idx="33">
                  <c:v>68.366549116228171</c:v>
                </c:pt>
                <c:pt idx="34">
                  <c:v>70.064673040423742</c:v>
                </c:pt>
                <c:pt idx="35">
                  <c:v>71.671964782142638</c:v>
                </c:pt>
                <c:pt idx="36">
                  <c:v>73.193163104436593</c:v>
                </c:pt>
                <c:pt idx="37">
                  <c:v>74.632803846584679</c:v>
                </c:pt>
                <c:pt idx="38">
                  <c:v>75.995211821669471</c:v>
                </c:pt>
                <c:pt idx="39">
                  <c:v>77.284500145260154</c:v>
                </c:pt>
                <c:pt idx="40">
                  <c:v>78.504574020432884</c:v>
                </c:pt>
                <c:pt idx="41">
                  <c:v>79.65913711238673</c:v>
                </c:pt>
                <c:pt idx="42">
                  <c:v>80.751699345319267</c:v>
                </c:pt>
                <c:pt idx="43">
                  <c:v>81.785585395485498</c:v>
                </c:pt>
                <c:pt idx="44">
                  <c:v>82.763943432551613</c:v>
                </c:pt>
                <c:pt idx="45">
                  <c:v>83.689753836540433</c:v>
                </c:pt>
                <c:pt idx="46">
                  <c:v>84.565837727802361</c:v>
                </c:pt>
                <c:pt idx="47">
                  <c:v>85.394865216510482</c:v>
                </c:pt>
                <c:pt idx="48">
                  <c:v>86.179363321322214</c:v>
                </c:pt>
                <c:pt idx="49">
                  <c:v>86.921723533640773</c:v>
                </c:pt>
                <c:pt idx="50">
                  <c:v>87.624209020394503</c:v>
                </c:pt>
                <c:pt idx="51">
                  <c:v>88.28896146824799</c:v>
                </c:pt>
                <c:pt idx="52">
                  <c:v>88.918007578078345</c:v>
                </c:pt>
                <c:pt idx="53">
                  <c:v>89.059780803384385</c:v>
                </c:pt>
                <c:pt idx="54">
                  <c:v>89.507463752308254</c:v>
                </c:pt>
                <c:pt idx="55">
                  <c:v>90.071059422523732</c:v>
                </c:pt>
                <c:pt idx="56">
                  <c:v>90.854223695012649</c:v>
                </c:pt>
                <c:pt idx="57">
                  <c:v>91.276364509531831</c:v>
                </c:pt>
                <c:pt idx="58">
                  <c:v>92.037792257428976</c:v>
                </c:pt>
                <c:pt idx="59">
                  <c:v>93.15747772122802</c:v>
                </c:pt>
                <c:pt idx="60">
                  <c:v>94.119707416680328</c:v>
                </c:pt>
                <c:pt idx="61">
                  <c:v>94.946623561209663</c:v>
                </c:pt>
                <c:pt idx="62">
                  <c:v>95.65725462291455</c:v>
                </c:pt>
                <c:pt idx="63">
                  <c:v>96.267953191567187</c:v>
                </c:pt>
                <c:pt idx="64">
                  <c:v>96.792772274003056</c:v>
                </c:pt>
                <c:pt idx="65">
                  <c:v>97.243788672971377</c:v>
                </c:pt>
                <c:pt idx="66">
                  <c:v>97.631380890834777</c:v>
                </c:pt>
                <c:pt idx="67">
                  <c:v>97.964467953061131</c:v>
                </c:pt>
                <c:pt idx="68">
                  <c:v>98.250714647161914</c:v>
                </c:pt>
                <c:pt idx="69">
                  <c:v>98.496707899904763</c:v>
                </c:pt>
                <c:pt idx="70">
                  <c:v>98.708108351480661</c:v>
                </c:pt>
                <c:pt idx="71">
                  <c:v>98.889780614553686</c:v>
                </c:pt>
                <c:pt idx="72">
                  <c:v>99.045905215632075</c:v>
                </c:pt>
                <c:pt idx="73">
                  <c:v>99.180074794683819</c:v>
                </c:pt>
                <c:pt idx="74">
                  <c:v>99.295376776681408</c:v>
                </c:pt>
                <c:pt idx="75">
                  <c:v>99.394464417460583</c:v>
                </c:pt>
                <c:pt idx="76">
                  <c:v>99.479617858755191</c:v>
                </c:pt>
                <c:pt idx="77">
                  <c:v>99.552796597367745</c:v>
                </c:pt>
                <c:pt idx="78">
                  <c:v>99.6156845758629</c:v>
                </c:pt>
                <c:pt idx="79">
                  <c:v>99.669728932382185</c:v>
                </c:pt>
                <c:pt idx="80">
                  <c:v>99.71617330126594</c:v>
                </c:pt>
                <c:pt idx="81">
                  <c:v>99.756086430775412</c:v>
                </c:pt>
                <c:pt idx="82">
                  <c:v>99.790386776447619</c:v>
                </c:pt>
                <c:pt idx="83">
                  <c:v>99.819863636009671</c:v>
                </c:pt>
                <c:pt idx="84">
                  <c:v>99.845195312195813</c:v>
                </c:pt>
                <c:pt idx="85">
                  <c:v>99.86696472141827</c:v>
                </c:pt>
                <c:pt idx="86">
                  <c:v>99.885672807468822</c:v>
                </c:pt>
                <c:pt idx="87">
                  <c:v>99.901750068918517</c:v>
                </c:pt>
                <c:pt idx="88">
                  <c:v>99.915566465476857</c:v>
                </c:pt>
                <c:pt idx="89">
                  <c:v>99.927439931269177</c:v>
                </c:pt>
                <c:pt idx="90">
                  <c:v>99.937643690934451</c:v>
                </c:pt>
                <c:pt idx="91">
                  <c:v>99.946412546896795</c:v>
                </c:pt>
                <c:pt idx="92">
                  <c:v>99.953948282489435</c:v>
                </c:pt>
                <c:pt idx="93">
                  <c:v>99.960424305264354</c:v>
                </c:pt>
                <c:pt idx="94">
                  <c:v>99.965989637336548</c:v>
                </c:pt>
                <c:pt idx="95">
                  <c:v>99.970772344586095</c:v>
                </c:pt>
                <c:pt idx="96">
                  <c:v>99.974882483628676</c:v>
                </c:pt>
                <c:pt idx="97">
                  <c:v>99.978414634368391</c:v>
                </c:pt>
                <c:pt idx="98">
                  <c:v>99.98145007641034</c:v>
                </c:pt>
                <c:pt idx="99">
                  <c:v>99.98405865941514</c:v>
                </c:pt>
                <c:pt idx="100">
                  <c:v>99.986300410434893</c:v>
                </c:pt>
                <c:pt idx="101">
                  <c:v>99.988226915217481</c:v>
                </c:pt>
                <c:pt idx="102">
                  <c:v>99.98988250526503</c:v>
                </c:pt>
                <c:pt idx="103">
                  <c:v>99.991305277962141</c:v>
                </c:pt>
                <c:pt idx="104">
                  <c:v>99.992527973248713</c:v>
                </c:pt>
                <c:pt idx="105">
                  <c:v>99.993578727010615</c:v>
                </c:pt>
                <c:pt idx="106">
                  <c:v>99.994481718524753</c:v>
                </c:pt>
                <c:pt idx="107">
                  <c:v>99.995257726857204</c:v>
                </c:pt>
                <c:pt idx="108">
                  <c:v>99.995924609017905</c:v>
                </c:pt>
                <c:pt idx="109">
                  <c:v>99.996496698488116</c:v>
                </c:pt>
                <c:pt idx="110">
                  <c:v>99.996990220534485</c:v>
                </c:pt>
                <c:pt idx="111">
                  <c:v>100.00017489354943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903-470B-847D-F37FC7FD0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3456432"/>
        <c:axId val="773487824"/>
      </c:scatterChart>
      <c:valAx>
        <c:axId val="773456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t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73487824"/>
        <c:crosses val="autoZero"/>
        <c:crossBetween val="midCat"/>
      </c:valAx>
      <c:valAx>
        <c:axId val="77348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T [°C]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73456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161111111111115"/>
          <c:y val="0.4661450131233596"/>
          <c:w val="0.12227777777777778"/>
          <c:h val="0.2197281003937007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1st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Drying!$N$7:$N$192</c:f>
              <c:numCache>
                <c:formatCode>General</c:formatCode>
                <c:ptCount val="18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80.142954133608583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  <c:pt idx="28">
                  <c:v>180</c:v>
                </c:pt>
                <c:pt idx="29">
                  <c:v>190</c:v>
                </c:pt>
                <c:pt idx="30">
                  <c:v>200</c:v>
                </c:pt>
                <c:pt idx="31">
                  <c:v>210</c:v>
                </c:pt>
                <c:pt idx="32">
                  <c:v>220</c:v>
                </c:pt>
                <c:pt idx="33">
                  <c:v>230</c:v>
                </c:pt>
                <c:pt idx="34">
                  <c:v>240</c:v>
                </c:pt>
                <c:pt idx="35">
                  <c:v>250</c:v>
                </c:pt>
                <c:pt idx="36">
                  <c:v>260</c:v>
                </c:pt>
                <c:pt idx="37">
                  <c:v>270</c:v>
                </c:pt>
                <c:pt idx="38">
                  <c:v>280</c:v>
                </c:pt>
                <c:pt idx="39">
                  <c:v>290</c:v>
                </c:pt>
                <c:pt idx="40">
                  <c:v>300</c:v>
                </c:pt>
                <c:pt idx="41">
                  <c:v>310</c:v>
                </c:pt>
                <c:pt idx="42">
                  <c:v>320</c:v>
                </c:pt>
                <c:pt idx="43">
                  <c:v>330</c:v>
                </c:pt>
                <c:pt idx="44">
                  <c:v>340</c:v>
                </c:pt>
                <c:pt idx="45">
                  <c:v>350</c:v>
                </c:pt>
                <c:pt idx="46">
                  <c:v>360</c:v>
                </c:pt>
                <c:pt idx="47">
                  <c:v>370</c:v>
                </c:pt>
                <c:pt idx="48">
                  <c:v>380</c:v>
                </c:pt>
                <c:pt idx="49">
                  <c:v>390</c:v>
                </c:pt>
                <c:pt idx="50">
                  <c:v>400</c:v>
                </c:pt>
                <c:pt idx="51">
                  <c:v>410</c:v>
                </c:pt>
                <c:pt idx="52">
                  <c:v>420</c:v>
                </c:pt>
                <c:pt idx="53">
                  <c:v>422.38171196580589</c:v>
                </c:pt>
                <c:pt idx="54">
                  <c:v>430</c:v>
                </c:pt>
                <c:pt idx="55">
                  <c:v>440</c:v>
                </c:pt>
                <c:pt idx="56">
                  <c:v>450</c:v>
                </c:pt>
                <c:pt idx="57">
                  <c:v>453.79318711299214</c:v>
                </c:pt>
                <c:pt idx="58">
                  <c:v>460</c:v>
                </c:pt>
                <c:pt idx="59">
                  <c:v>470</c:v>
                </c:pt>
                <c:pt idx="60">
                  <c:v>480</c:v>
                </c:pt>
                <c:pt idx="61">
                  <c:v>490</c:v>
                </c:pt>
                <c:pt idx="62">
                  <c:v>500</c:v>
                </c:pt>
                <c:pt idx="63">
                  <c:v>510</c:v>
                </c:pt>
                <c:pt idx="64">
                  <c:v>520</c:v>
                </c:pt>
                <c:pt idx="65">
                  <c:v>530</c:v>
                </c:pt>
                <c:pt idx="66">
                  <c:v>540</c:v>
                </c:pt>
                <c:pt idx="67">
                  <c:v>550</c:v>
                </c:pt>
                <c:pt idx="68">
                  <c:v>560</c:v>
                </c:pt>
                <c:pt idx="69">
                  <c:v>570</c:v>
                </c:pt>
                <c:pt idx="70">
                  <c:v>580</c:v>
                </c:pt>
                <c:pt idx="71">
                  <c:v>590</c:v>
                </c:pt>
                <c:pt idx="72">
                  <c:v>600</c:v>
                </c:pt>
                <c:pt idx="73">
                  <c:v>610</c:v>
                </c:pt>
                <c:pt idx="74">
                  <c:v>620</c:v>
                </c:pt>
                <c:pt idx="75">
                  <c:v>630</c:v>
                </c:pt>
                <c:pt idx="76">
                  <c:v>640</c:v>
                </c:pt>
                <c:pt idx="77">
                  <c:v>650</c:v>
                </c:pt>
                <c:pt idx="78">
                  <c:v>660</c:v>
                </c:pt>
                <c:pt idx="79">
                  <c:v>670</c:v>
                </c:pt>
                <c:pt idx="80">
                  <c:v>680</c:v>
                </c:pt>
                <c:pt idx="81">
                  <c:v>690</c:v>
                </c:pt>
                <c:pt idx="82">
                  <c:v>700</c:v>
                </c:pt>
                <c:pt idx="83">
                  <c:v>710</c:v>
                </c:pt>
                <c:pt idx="84">
                  <c:v>720</c:v>
                </c:pt>
                <c:pt idx="85">
                  <c:v>730</c:v>
                </c:pt>
                <c:pt idx="86">
                  <c:v>740</c:v>
                </c:pt>
                <c:pt idx="87">
                  <c:v>750</c:v>
                </c:pt>
                <c:pt idx="88">
                  <c:v>760</c:v>
                </c:pt>
                <c:pt idx="89">
                  <c:v>770</c:v>
                </c:pt>
                <c:pt idx="90">
                  <c:v>780</c:v>
                </c:pt>
                <c:pt idx="91">
                  <c:v>790</c:v>
                </c:pt>
                <c:pt idx="92">
                  <c:v>800</c:v>
                </c:pt>
                <c:pt idx="93">
                  <c:v>810</c:v>
                </c:pt>
                <c:pt idx="94">
                  <c:v>820</c:v>
                </c:pt>
                <c:pt idx="95">
                  <c:v>830</c:v>
                </c:pt>
                <c:pt idx="96">
                  <c:v>840</c:v>
                </c:pt>
                <c:pt idx="97">
                  <c:v>850</c:v>
                </c:pt>
                <c:pt idx="98">
                  <c:v>860</c:v>
                </c:pt>
                <c:pt idx="99">
                  <c:v>870</c:v>
                </c:pt>
                <c:pt idx="100">
                  <c:v>880</c:v>
                </c:pt>
                <c:pt idx="101">
                  <c:v>890</c:v>
                </c:pt>
                <c:pt idx="102">
                  <c:v>900</c:v>
                </c:pt>
                <c:pt idx="103">
                  <c:v>910</c:v>
                </c:pt>
                <c:pt idx="104">
                  <c:v>920</c:v>
                </c:pt>
                <c:pt idx="105">
                  <c:v>930</c:v>
                </c:pt>
                <c:pt idx="106">
                  <c:v>940</c:v>
                </c:pt>
                <c:pt idx="107">
                  <c:v>950</c:v>
                </c:pt>
                <c:pt idx="108">
                  <c:v>960</c:v>
                </c:pt>
                <c:pt idx="109">
                  <c:v>969.98233496142518</c:v>
                </c:pt>
                <c:pt idx="110">
                  <c:v>980</c:v>
                </c:pt>
                <c:pt idx="111">
                  <c:v>980.02434225233412</c:v>
                </c:pt>
                <c:pt idx="112">
                  <c:v>990</c:v>
                </c:pt>
                <c:pt idx="113">
                  <c:v>1000</c:v>
                </c:pt>
                <c:pt idx="114">
                  <c:v>1010</c:v>
                </c:pt>
                <c:pt idx="115">
                  <c:v>1020</c:v>
                </c:pt>
                <c:pt idx="116">
                  <c:v>1030</c:v>
                </c:pt>
                <c:pt idx="117">
                  <c:v>1040</c:v>
                </c:pt>
                <c:pt idx="118">
                  <c:v>1050</c:v>
                </c:pt>
                <c:pt idx="119">
                  <c:v>1060</c:v>
                </c:pt>
                <c:pt idx="120">
                  <c:v>1070</c:v>
                </c:pt>
                <c:pt idx="121">
                  <c:v>1080</c:v>
                </c:pt>
                <c:pt idx="122">
                  <c:v>1090</c:v>
                </c:pt>
                <c:pt idx="123">
                  <c:v>1100</c:v>
                </c:pt>
                <c:pt idx="124">
                  <c:v>1110</c:v>
                </c:pt>
                <c:pt idx="125">
                  <c:v>1120</c:v>
                </c:pt>
                <c:pt idx="126">
                  <c:v>1130</c:v>
                </c:pt>
                <c:pt idx="127">
                  <c:v>1140</c:v>
                </c:pt>
                <c:pt idx="128">
                  <c:v>1150</c:v>
                </c:pt>
                <c:pt idx="129">
                  <c:v>1160</c:v>
                </c:pt>
                <c:pt idx="130">
                  <c:v>1170</c:v>
                </c:pt>
                <c:pt idx="131">
                  <c:v>1180</c:v>
                </c:pt>
                <c:pt idx="132">
                  <c:v>1190</c:v>
                </c:pt>
                <c:pt idx="133">
                  <c:v>1200</c:v>
                </c:pt>
                <c:pt idx="134">
                  <c:v>1210</c:v>
                </c:pt>
                <c:pt idx="135">
                  <c:v>1220</c:v>
                </c:pt>
                <c:pt idx="136">
                  <c:v>1230</c:v>
                </c:pt>
                <c:pt idx="137">
                  <c:v>1240</c:v>
                </c:pt>
                <c:pt idx="138">
                  <c:v>1250</c:v>
                </c:pt>
                <c:pt idx="139">
                  <c:v>1260</c:v>
                </c:pt>
                <c:pt idx="140">
                  <c:v>1270</c:v>
                </c:pt>
                <c:pt idx="141">
                  <c:v>1280</c:v>
                </c:pt>
                <c:pt idx="142">
                  <c:v>1290</c:v>
                </c:pt>
                <c:pt idx="143">
                  <c:v>1300</c:v>
                </c:pt>
                <c:pt idx="144">
                  <c:v>1310</c:v>
                </c:pt>
                <c:pt idx="145">
                  <c:v>1320</c:v>
                </c:pt>
                <c:pt idx="146">
                  <c:v>1330</c:v>
                </c:pt>
                <c:pt idx="147">
                  <c:v>1340</c:v>
                </c:pt>
                <c:pt idx="148">
                  <c:v>1350</c:v>
                </c:pt>
                <c:pt idx="149">
                  <c:v>1360</c:v>
                </c:pt>
                <c:pt idx="150">
                  <c:v>1370</c:v>
                </c:pt>
                <c:pt idx="151">
                  <c:v>1380</c:v>
                </c:pt>
                <c:pt idx="152">
                  <c:v>1390</c:v>
                </c:pt>
                <c:pt idx="153">
                  <c:v>1400</c:v>
                </c:pt>
                <c:pt idx="154">
                  <c:v>1410</c:v>
                </c:pt>
                <c:pt idx="155">
                  <c:v>1420</c:v>
                </c:pt>
                <c:pt idx="156">
                  <c:v>1430</c:v>
                </c:pt>
                <c:pt idx="157">
                  <c:v>1440</c:v>
                </c:pt>
                <c:pt idx="158">
                  <c:v>1450</c:v>
                </c:pt>
                <c:pt idx="159">
                  <c:v>1460</c:v>
                </c:pt>
                <c:pt idx="160">
                  <c:v>1470</c:v>
                </c:pt>
                <c:pt idx="161">
                  <c:v>1480</c:v>
                </c:pt>
                <c:pt idx="162">
                  <c:v>1490</c:v>
                </c:pt>
                <c:pt idx="163">
                  <c:v>1500</c:v>
                </c:pt>
                <c:pt idx="164">
                  <c:v>1510</c:v>
                </c:pt>
                <c:pt idx="165">
                  <c:v>1520</c:v>
                </c:pt>
                <c:pt idx="166">
                  <c:v>1530</c:v>
                </c:pt>
                <c:pt idx="167">
                  <c:v>1540</c:v>
                </c:pt>
                <c:pt idx="168">
                  <c:v>1550</c:v>
                </c:pt>
                <c:pt idx="169">
                  <c:v>1560</c:v>
                </c:pt>
                <c:pt idx="170">
                  <c:v>1570</c:v>
                </c:pt>
                <c:pt idx="171">
                  <c:v>1580</c:v>
                </c:pt>
                <c:pt idx="172">
                  <c:v>1590</c:v>
                </c:pt>
                <c:pt idx="173">
                  <c:v>1600</c:v>
                </c:pt>
                <c:pt idx="174">
                  <c:v>1610</c:v>
                </c:pt>
                <c:pt idx="175">
                  <c:v>1620</c:v>
                </c:pt>
                <c:pt idx="176">
                  <c:v>1630</c:v>
                </c:pt>
                <c:pt idx="177">
                  <c:v>1640</c:v>
                </c:pt>
                <c:pt idx="178">
                  <c:v>1650</c:v>
                </c:pt>
                <c:pt idx="179">
                  <c:v>1660</c:v>
                </c:pt>
                <c:pt idx="180">
                  <c:v>1670</c:v>
                </c:pt>
                <c:pt idx="181">
                  <c:v>1680</c:v>
                </c:pt>
                <c:pt idx="182">
                  <c:v>1690</c:v>
                </c:pt>
                <c:pt idx="183">
                  <c:v>1700</c:v>
                </c:pt>
                <c:pt idx="184">
                  <c:v>1710</c:v>
                </c:pt>
                <c:pt idx="185">
                  <c:v>1711.5759071679083</c:v>
                </c:pt>
              </c:numCache>
            </c:numRef>
          </c:xVal>
          <c:yVal>
            <c:numRef>
              <c:f>Drying!$G$7:$G$192</c:f>
              <c:numCache>
                <c:formatCode>General</c:formatCode>
                <c:ptCount val="186"/>
                <c:pt idx="0">
                  <c:v>1.066666666666667E-2</c:v>
                </c:pt>
                <c:pt idx="1">
                  <c:v>1.066666666666667E-2</c:v>
                </c:pt>
                <c:pt idx="2">
                  <c:v>1.066666666666667E-2</c:v>
                </c:pt>
                <c:pt idx="3">
                  <c:v>1.066666666666667E-2</c:v>
                </c:pt>
                <c:pt idx="4">
                  <c:v>1.066666666666667E-2</c:v>
                </c:pt>
                <c:pt idx="5">
                  <c:v>1.066666666666667E-2</c:v>
                </c:pt>
                <c:pt idx="6">
                  <c:v>1.066666666666667E-2</c:v>
                </c:pt>
                <c:pt idx="7">
                  <c:v>1.066666666666667E-2</c:v>
                </c:pt>
                <c:pt idx="8">
                  <c:v>1.066666666666667E-2</c:v>
                </c:pt>
                <c:pt idx="9">
                  <c:v>1.066666666666667E-2</c:v>
                </c:pt>
                <c:pt idx="10">
                  <c:v>1.066666666666667E-2</c:v>
                </c:pt>
                <c:pt idx="11">
                  <c:v>1.066666666666667E-2</c:v>
                </c:pt>
                <c:pt idx="12">
                  <c:v>1.066666666666667E-2</c:v>
                </c:pt>
                <c:pt idx="13">
                  <c:v>1.066666666666667E-2</c:v>
                </c:pt>
                <c:pt idx="14">
                  <c:v>1.066666666666667E-2</c:v>
                </c:pt>
                <c:pt idx="15">
                  <c:v>1.066666666666667E-2</c:v>
                </c:pt>
                <c:pt idx="16">
                  <c:v>1.066666666666667E-2</c:v>
                </c:pt>
                <c:pt idx="17">
                  <c:v>1.0591158500240895E-2</c:v>
                </c:pt>
                <c:pt idx="18">
                  <c:v>1.0507917463454725E-2</c:v>
                </c:pt>
                <c:pt idx="19">
                  <c:v>1.0419513243256729E-2</c:v>
                </c:pt>
                <c:pt idx="20">
                  <c:v>1.0326390099929255E-2</c:v>
                </c:pt>
                <c:pt idx="21">
                  <c:v>1.013145811725785E-2</c:v>
                </c:pt>
                <c:pt idx="22">
                  <c:v>9.9204350482031828E-3</c:v>
                </c:pt>
                <c:pt idx="23">
                  <c:v>9.6955131381501868E-3</c:v>
                </c:pt>
                <c:pt idx="24">
                  <c:v>9.458277986480839E-3</c:v>
                </c:pt>
                <c:pt idx="25">
                  <c:v>9.2099211228478216E-3</c:v>
                </c:pt>
                <c:pt idx="26">
                  <c:v>8.9513748994944128E-3</c:v>
                </c:pt>
                <c:pt idx="27">
                  <c:v>8.6833982687597594E-3</c:v>
                </c:pt>
                <c:pt idx="28">
                  <c:v>8.4066314985336201E-3</c:v>
                </c:pt>
                <c:pt idx="29">
                  <c:v>8.1216312336794792E-3</c:v>
                </c:pt>
                <c:pt idx="30">
                  <c:v>7.8288931129511293E-3</c:v>
                </c:pt>
                <c:pt idx="31">
                  <c:v>7.5288664980755855E-3</c:v>
                </c:pt>
                <c:pt idx="32">
                  <c:v>7.2219641954237909E-3</c:v>
                </c:pt>
                <c:pt idx="33">
                  <c:v>6.9085689914977749E-3</c:v>
                </c:pt>
                <c:pt idx="34">
                  <c:v>6.5890381541556147E-3</c:v>
                </c:pt>
                <c:pt idx="35">
                  <c:v>6.2637066285367487E-3</c:v>
                </c:pt>
                <c:pt idx="36">
                  <c:v>5.9328893893474503E-3</c:v>
                </c:pt>
                <c:pt idx="37">
                  <c:v>5.5968832422163498E-3</c:v>
                </c:pt>
                <c:pt idx="38">
                  <c:v>5.2559682600262113E-3</c:v>
                </c:pt>
                <c:pt idx="39">
                  <c:v>4.910408972593849E-3</c:v>
                </c:pt>
                <c:pt idx="40">
                  <c:v>4.5604553853504145E-3</c:v>
                </c:pt>
                <c:pt idx="41">
                  <c:v>4.2063438756361395E-3</c:v>
                </c:pt>
                <c:pt idx="42">
                  <c:v>3.8482979980961327E-3</c:v>
                </c:pt>
                <c:pt idx="43">
                  <c:v>3.4865292198006468E-3</c:v>
                </c:pt>
                <c:pt idx="44">
                  <c:v>3.1212375988102876E-3</c:v>
                </c:pt>
                <c:pt idx="45">
                  <c:v>2.7526124155080409E-3</c:v>
                </c:pt>
                <c:pt idx="46">
                  <c:v>2.380832763205722E-3</c:v>
                </c:pt>
                <c:pt idx="47">
                  <c:v>2.0060681027211143E-3</c:v>
                </c:pt>
                <c:pt idx="48">
                  <c:v>1.6284787844461899E-3</c:v>
                </c:pt>
                <c:pt idx="49">
                  <c:v>1.248216540654131E-3</c:v>
                </c:pt>
                <c:pt idx="50">
                  <c:v>8.654249502765565E-4</c:v>
                </c:pt>
                <c:pt idx="51">
                  <c:v>4.8023987802952163E-4</c:v>
                </c:pt>
                <c:pt idx="52">
                  <c:v>9.2789889518750238E-5</c:v>
                </c:pt>
                <c:pt idx="53">
                  <c:v>1.3823577699190182E-18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9EA-4562-8630-32586A112A40}"/>
            </c:ext>
          </c:extLst>
        </c:ser>
        <c:ser>
          <c:idx val="1"/>
          <c:order val="1"/>
          <c:tx>
            <c:v>2nd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Drying!$N$7:$N$192</c:f>
              <c:numCache>
                <c:formatCode>General</c:formatCode>
                <c:ptCount val="18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80.142954133608583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  <c:pt idx="28">
                  <c:v>180</c:v>
                </c:pt>
                <c:pt idx="29">
                  <c:v>190</c:v>
                </c:pt>
                <c:pt idx="30">
                  <c:v>200</c:v>
                </c:pt>
                <c:pt idx="31">
                  <c:v>210</c:v>
                </c:pt>
                <c:pt idx="32">
                  <c:v>220</c:v>
                </c:pt>
                <c:pt idx="33">
                  <c:v>230</c:v>
                </c:pt>
                <c:pt idx="34">
                  <c:v>240</c:v>
                </c:pt>
                <c:pt idx="35">
                  <c:v>250</c:v>
                </c:pt>
                <c:pt idx="36">
                  <c:v>260</c:v>
                </c:pt>
                <c:pt idx="37">
                  <c:v>270</c:v>
                </c:pt>
                <c:pt idx="38">
                  <c:v>280</c:v>
                </c:pt>
                <c:pt idx="39">
                  <c:v>290</c:v>
                </c:pt>
                <c:pt idx="40">
                  <c:v>300</c:v>
                </c:pt>
                <c:pt idx="41">
                  <c:v>310</c:v>
                </c:pt>
                <c:pt idx="42">
                  <c:v>320</c:v>
                </c:pt>
                <c:pt idx="43">
                  <c:v>330</c:v>
                </c:pt>
                <c:pt idx="44">
                  <c:v>340</c:v>
                </c:pt>
                <c:pt idx="45">
                  <c:v>350</c:v>
                </c:pt>
                <c:pt idx="46">
                  <c:v>360</c:v>
                </c:pt>
                <c:pt idx="47">
                  <c:v>370</c:v>
                </c:pt>
                <c:pt idx="48">
                  <c:v>380</c:v>
                </c:pt>
                <c:pt idx="49">
                  <c:v>390</c:v>
                </c:pt>
                <c:pt idx="50">
                  <c:v>400</c:v>
                </c:pt>
                <c:pt idx="51">
                  <c:v>410</c:v>
                </c:pt>
                <c:pt idx="52">
                  <c:v>420</c:v>
                </c:pt>
                <c:pt idx="53">
                  <c:v>422.38171196580589</c:v>
                </c:pt>
                <c:pt idx="54">
                  <c:v>430</c:v>
                </c:pt>
                <c:pt idx="55">
                  <c:v>440</c:v>
                </c:pt>
                <c:pt idx="56">
                  <c:v>450</c:v>
                </c:pt>
                <c:pt idx="57">
                  <c:v>453.79318711299214</c:v>
                </c:pt>
                <c:pt idx="58">
                  <c:v>460</c:v>
                </c:pt>
                <c:pt idx="59">
                  <c:v>470</c:v>
                </c:pt>
                <c:pt idx="60">
                  <c:v>480</c:v>
                </c:pt>
                <c:pt idx="61">
                  <c:v>490</c:v>
                </c:pt>
                <c:pt idx="62">
                  <c:v>500</c:v>
                </c:pt>
                <c:pt idx="63">
                  <c:v>510</c:v>
                </c:pt>
                <c:pt idx="64">
                  <c:v>520</c:v>
                </c:pt>
                <c:pt idx="65">
                  <c:v>530</c:v>
                </c:pt>
                <c:pt idx="66">
                  <c:v>540</c:v>
                </c:pt>
                <c:pt idx="67">
                  <c:v>550</c:v>
                </c:pt>
                <c:pt idx="68">
                  <c:v>560</c:v>
                </c:pt>
                <c:pt idx="69">
                  <c:v>570</c:v>
                </c:pt>
                <c:pt idx="70">
                  <c:v>580</c:v>
                </c:pt>
                <c:pt idx="71">
                  <c:v>590</c:v>
                </c:pt>
                <c:pt idx="72">
                  <c:v>600</c:v>
                </c:pt>
                <c:pt idx="73">
                  <c:v>610</c:v>
                </c:pt>
                <c:pt idx="74">
                  <c:v>620</c:v>
                </c:pt>
                <c:pt idx="75">
                  <c:v>630</c:v>
                </c:pt>
                <c:pt idx="76">
                  <c:v>640</c:v>
                </c:pt>
                <c:pt idx="77">
                  <c:v>650</c:v>
                </c:pt>
                <c:pt idx="78">
                  <c:v>660</c:v>
                </c:pt>
                <c:pt idx="79">
                  <c:v>670</c:v>
                </c:pt>
                <c:pt idx="80">
                  <c:v>680</c:v>
                </c:pt>
                <c:pt idx="81">
                  <c:v>690</c:v>
                </c:pt>
                <c:pt idx="82">
                  <c:v>700</c:v>
                </c:pt>
                <c:pt idx="83">
                  <c:v>710</c:v>
                </c:pt>
                <c:pt idx="84">
                  <c:v>720</c:v>
                </c:pt>
                <c:pt idx="85">
                  <c:v>730</c:v>
                </c:pt>
                <c:pt idx="86">
                  <c:v>740</c:v>
                </c:pt>
                <c:pt idx="87">
                  <c:v>750</c:v>
                </c:pt>
                <c:pt idx="88">
                  <c:v>760</c:v>
                </c:pt>
                <c:pt idx="89">
                  <c:v>770</c:v>
                </c:pt>
                <c:pt idx="90">
                  <c:v>780</c:v>
                </c:pt>
                <c:pt idx="91">
                  <c:v>790</c:v>
                </c:pt>
                <c:pt idx="92">
                  <c:v>800</c:v>
                </c:pt>
                <c:pt idx="93">
                  <c:v>810</c:v>
                </c:pt>
                <c:pt idx="94">
                  <c:v>820</c:v>
                </c:pt>
                <c:pt idx="95">
                  <c:v>830</c:v>
                </c:pt>
                <c:pt idx="96">
                  <c:v>840</c:v>
                </c:pt>
                <c:pt idx="97">
                  <c:v>850</c:v>
                </c:pt>
                <c:pt idx="98">
                  <c:v>860</c:v>
                </c:pt>
                <c:pt idx="99">
                  <c:v>870</c:v>
                </c:pt>
                <c:pt idx="100">
                  <c:v>880</c:v>
                </c:pt>
                <c:pt idx="101">
                  <c:v>890</c:v>
                </c:pt>
                <c:pt idx="102">
                  <c:v>900</c:v>
                </c:pt>
                <c:pt idx="103">
                  <c:v>910</c:v>
                </c:pt>
                <c:pt idx="104">
                  <c:v>920</c:v>
                </c:pt>
                <c:pt idx="105">
                  <c:v>930</c:v>
                </c:pt>
                <c:pt idx="106">
                  <c:v>940</c:v>
                </c:pt>
                <c:pt idx="107">
                  <c:v>950</c:v>
                </c:pt>
                <c:pt idx="108">
                  <c:v>960</c:v>
                </c:pt>
                <c:pt idx="109">
                  <c:v>969.98233496142518</c:v>
                </c:pt>
                <c:pt idx="110">
                  <c:v>980</c:v>
                </c:pt>
                <c:pt idx="111">
                  <c:v>980.02434225233412</c:v>
                </c:pt>
                <c:pt idx="112">
                  <c:v>990</c:v>
                </c:pt>
                <c:pt idx="113">
                  <c:v>1000</c:v>
                </c:pt>
                <c:pt idx="114">
                  <c:v>1010</c:v>
                </c:pt>
                <c:pt idx="115">
                  <c:v>1020</c:v>
                </c:pt>
                <c:pt idx="116">
                  <c:v>1030</c:v>
                </c:pt>
                <c:pt idx="117">
                  <c:v>1040</c:v>
                </c:pt>
                <c:pt idx="118">
                  <c:v>1050</c:v>
                </c:pt>
                <c:pt idx="119">
                  <c:v>1060</c:v>
                </c:pt>
                <c:pt idx="120">
                  <c:v>1070</c:v>
                </c:pt>
                <c:pt idx="121">
                  <c:v>1080</c:v>
                </c:pt>
                <c:pt idx="122">
                  <c:v>1090</c:v>
                </c:pt>
                <c:pt idx="123">
                  <c:v>1100</c:v>
                </c:pt>
                <c:pt idx="124">
                  <c:v>1110</c:v>
                </c:pt>
                <c:pt idx="125">
                  <c:v>1120</c:v>
                </c:pt>
                <c:pt idx="126">
                  <c:v>1130</c:v>
                </c:pt>
                <c:pt idx="127">
                  <c:v>1140</c:v>
                </c:pt>
                <c:pt idx="128">
                  <c:v>1150</c:v>
                </c:pt>
                <c:pt idx="129">
                  <c:v>1160</c:v>
                </c:pt>
                <c:pt idx="130">
                  <c:v>1170</c:v>
                </c:pt>
                <c:pt idx="131">
                  <c:v>1180</c:v>
                </c:pt>
                <c:pt idx="132">
                  <c:v>1190</c:v>
                </c:pt>
                <c:pt idx="133">
                  <c:v>1200</c:v>
                </c:pt>
                <c:pt idx="134">
                  <c:v>1210</c:v>
                </c:pt>
                <c:pt idx="135">
                  <c:v>1220</c:v>
                </c:pt>
                <c:pt idx="136">
                  <c:v>1230</c:v>
                </c:pt>
                <c:pt idx="137">
                  <c:v>1240</c:v>
                </c:pt>
                <c:pt idx="138">
                  <c:v>1250</c:v>
                </c:pt>
                <c:pt idx="139">
                  <c:v>1260</c:v>
                </c:pt>
                <c:pt idx="140">
                  <c:v>1270</c:v>
                </c:pt>
                <c:pt idx="141">
                  <c:v>1280</c:v>
                </c:pt>
                <c:pt idx="142">
                  <c:v>1290</c:v>
                </c:pt>
                <c:pt idx="143">
                  <c:v>1300</c:v>
                </c:pt>
                <c:pt idx="144">
                  <c:v>1310</c:v>
                </c:pt>
                <c:pt idx="145">
                  <c:v>1320</c:v>
                </c:pt>
                <c:pt idx="146">
                  <c:v>1330</c:v>
                </c:pt>
                <c:pt idx="147">
                  <c:v>1340</c:v>
                </c:pt>
                <c:pt idx="148">
                  <c:v>1350</c:v>
                </c:pt>
                <c:pt idx="149">
                  <c:v>1360</c:v>
                </c:pt>
                <c:pt idx="150">
                  <c:v>1370</c:v>
                </c:pt>
                <c:pt idx="151">
                  <c:v>1380</c:v>
                </c:pt>
                <c:pt idx="152">
                  <c:v>1390</c:v>
                </c:pt>
                <c:pt idx="153">
                  <c:v>1400</c:v>
                </c:pt>
                <c:pt idx="154">
                  <c:v>1410</c:v>
                </c:pt>
                <c:pt idx="155">
                  <c:v>1420</c:v>
                </c:pt>
                <c:pt idx="156">
                  <c:v>1430</c:v>
                </c:pt>
                <c:pt idx="157">
                  <c:v>1440</c:v>
                </c:pt>
                <c:pt idx="158">
                  <c:v>1450</c:v>
                </c:pt>
                <c:pt idx="159">
                  <c:v>1460</c:v>
                </c:pt>
                <c:pt idx="160">
                  <c:v>1470</c:v>
                </c:pt>
                <c:pt idx="161">
                  <c:v>1480</c:v>
                </c:pt>
                <c:pt idx="162">
                  <c:v>1490</c:v>
                </c:pt>
                <c:pt idx="163">
                  <c:v>1500</c:v>
                </c:pt>
                <c:pt idx="164">
                  <c:v>1510</c:v>
                </c:pt>
                <c:pt idx="165">
                  <c:v>1520</c:v>
                </c:pt>
                <c:pt idx="166">
                  <c:v>1530</c:v>
                </c:pt>
                <c:pt idx="167">
                  <c:v>1540</c:v>
                </c:pt>
                <c:pt idx="168">
                  <c:v>1550</c:v>
                </c:pt>
                <c:pt idx="169">
                  <c:v>1560</c:v>
                </c:pt>
                <c:pt idx="170">
                  <c:v>1570</c:v>
                </c:pt>
                <c:pt idx="171">
                  <c:v>1580</c:v>
                </c:pt>
                <c:pt idx="172">
                  <c:v>1590</c:v>
                </c:pt>
                <c:pt idx="173">
                  <c:v>1600</c:v>
                </c:pt>
                <c:pt idx="174">
                  <c:v>1610</c:v>
                </c:pt>
                <c:pt idx="175">
                  <c:v>1620</c:v>
                </c:pt>
                <c:pt idx="176">
                  <c:v>1630</c:v>
                </c:pt>
                <c:pt idx="177">
                  <c:v>1640</c:v>
                </c:pt>
                <c:pt idx="178">
                  <c:v>1650</c:v>
                </c:pt>
                <c:pt idx="179">
                  <c:v>1660</c:v>
                </c:pt>
                <c:pt idx="180">
                  <c:v>1670</c:v>
                </c:pt>
                <c:pt idx="181">
                  <c:v>1680</c:v>
                </c:pt>
                <c:pt idx="182">
                  <c:v>1690</c:v>
                </c:pt>
                <c:pt idx="183">
                  <c:v>1700</c:v>
                </c:pt>
                <c:pt idx="184">
                  <c:v>1710</c:v>
                </c:pt>
                <c:pt idx="185">
                  <c:v>1711.5759071679083</c:v>
                </c:pt>
              </c:numCache>
            </c:numRef>
          </c:xVal>
          <c:yVal>
            <c:numRef>
              <c:f>Drying!$I$7:$I$192</c:f>
              <c:numCache>
                <c:formatCode>General</c:formatCode>
                <c:ptCount val="186"/>
                <c:pt idx="0">
                  <c:v>1.066666666666667E-2</c:v>
                </c:pt>
                <c:pt idx="1">
                  <c:v>1.066666666666667E-2</c:v>
                </c:pt>
                <c:pt idx="2">
                  <c:v>1.066666666666667E-2</c:v>
                </c:pt>
                <c:pt idx="3">
                  <c:v>1.066666666666667E-2</c:v>
                </c:pt>
                <c:pt idx="4">
                  <c:v>1.066666666666667E-2</c:v>
                </c:pt>
                <c:pt idx="5">
                  <c:v>1.066666666666667E-2</c:v>
                </c:pt>
                <c:pt idx="6">
                  <c:v>1.066666666666667E-2</c:v>
                </c:pt>
                <c:pt idx="7">
                  <c:v>1.066666666666667E-2</c:v>
                </c:pt>
                <c:pt idx="8">
                  <c:v>1.066666666666667E-2</c:v>
                </c:pt>
                <c:pt idx="9">
                  <c:v>1.066666666666667E-2</c:v>
                </c:pt>
                <c:pt idx="10">
                  <c:v>1.066666666666667E-2</c:v>
                </c:pt>
                <c:pt idx="11">
                  <c:v>1.066666666666667E-2</c:v>
                </c:pt>
                <c:pt idx="12">
                  <c:v>1.066666666666667E-2</c:v>
                </c:pt>
                <c:pt idx="13">
                  <c:v>1.066666666666667E-2</c:v>
                </c:pt>
                <c:pt idx="14">
                  <c:v>1.066666666666667E-2</c:v>
                </c:pt>
                <c:pt idx="15">
                  <c:v>1.066666666666667E-2</c:v>
                </c:pt>
                <c:pt idx="16">
                  <c:v>1.066666666666667E-2</c:v>
                </c:pt>
                <c:pt idx="17">
                  <c:v>1.066666666666667E-2</c:v>
                </c:pt>
                <c:pt idx="18">
                  <c:v>1.066666666666667E-2</c:v>
                </c:pt>
                <c:pt idx="19">
                  <c:v>1.066666666666667E-2</c:v>
                </c:pt>
                <c:pt idx="20">
                  <c:v>1.066666666666667E-2</c:v>
                </c:pt>
                <c:pt idx="21">
                  <c:v>1.066666666666667E-2</c:v>
                </c:pt>
                <c:pt idx="22">
                  <c:v>1.066666666666667E-2</c:v>
                </c:pt>
                <c:pt idx="23">
                  <c:v>1.066666666666667E-2</c:v>
                </c:pt>
                <c:pt idx="24">
                  <c:v>1.066666666666667E-2</c:v>
                </c:pt>
                <c:pt idx="25">
                  <c:v>1.066666666666667E-2</c:v>
                </c:pt>
                <c:pt idx="26">
                  <c:v>1.066666666666667E-2</c:v>
                </c:pt>
                <c:pt idx="27">
                  <c:v>1.066666666666667E-2</c:v>
                </c:pt>
                <c:pt idx="28">
                  <c:v>1.066666666666667E-2</c:v>
                </c:pt>
                <c:pt idx="29">
                  <c:v>1.066666666666667E-2</c:v>
                </c:pt>
                <c:pt idx="30">
                  <c:v>1.066666666666667E-2</c:v>
                </c:pt>
                <c:pt idx="31">
                  <c:v>1.066666666666667E-2</c:v>
                </c:pt>
                <c:pt idx="32">
                  <c:v>1.066666666666667E-2</c:v>
                </c:pt>
                <c:pt idx="33">
                  <c:v>1.066666666666667E-2</c:v>
                </c:pt>
                <c:pt idx="34">
                  <c:v>1.066666666666667E-2</c:v>
                </c:pt>
                <c:pt idx="35">
                  <c:v>1.066666666666667E-2</c:v>
                </c:pt>
                <c:pt idx="36">
                  <c:v>1.066666666666667E-2</c:v>
                </c:pt>
                <c:pt idx="37">
                  <c:v>1.066666666666667E-2</c:v>
                </c:pt>
                <c:pt idx="38">
                  <c:v>1.066666666666667E-2</c:v>
                </c:pt>
                <c:pt idx="39">
                  <c:v>1.066666666666667E-2</c:v>
                </c:pt>
                <c:pt idx="40">
                  <c:v>1.066666666666667E-2</c:v>
                </c:pt>
                <c:pt idx="41">
                  <c:v>1.066666666666667E-2</c:v>
                </c:pt>
                <c:pt idx="42">
                  <c:v>1.066666666666667E-2</c:v>
                </c:pt>
                <c:pt idx="43">
                  <c:v>1.066666666666667E-2</c:v>
                </c:pt>
                <c:pt idx="44">
                  <c:v>1.066666666666667E-2</c:v>
                </c:pt>
                <c:pt idx="45">
                  <c:v>1.066666666666667E-2</c:v>
                </c:pt>
                <c:pt idx="46">
                  <c:v>1.066666666666667E-2</c:v>
                </c:pt>
                <c:pt idx="47">
                  <c:v>1.066666666666667E-2</c:v>
                </c:pt>
                <c:pt idx="48">
                  <c:v>1.066666666666667E-2</c:v>
                </c:pt>
                <c:pt idx="49">
                  <c:v>1.066666666666667E-2</c:v>
                </c:pt>
                <c:pt idx="50">
                  <c:v>1.066666666666667E-2</c:v>
                </c:pt>
                <c:pt idx="51">
                  <c:v>1.066666666666667E-2</c:v>
                </c:pt>
                <c:pt idx="52">
                  <c:v>1.066666666666667E-2</c:v>
                </c:pt>
                <c:pt idx="53">
                  <c:v>1.066666666666667E-2</c:v>
                </c:pt>
                <c:pt idx="54">
                  <c:v>1.066666666666667E-2</c:v>
                </c:pt>
                <c:pt idx="55">
                  <c:v>1.066666666666667E-2</c:v>
                </c:pt>
                <c:pt idx="56">
                  <c:v>1.066666666666667E-2</c:v>
                </c:pt>
                <c:pt idx="57">
                  <c:v>1.066666666666667E-2</c:v>
                </c:pt>
                <c:pt idx="58">
                  <c:v>1.0589258930061816E-2</c:v>
                </c:pt>
                <c:pt idx="59">
                  <c:v>1.0447676774126311E-2</c:v>
                </c:pt>
                <c:pt idx="60">
                  <c:v>1.0285355427766063E-2</c:v>
                </c:pt>
                <c:pt idx="61">
                  <c:v>1.0109885079808287E-2</c:v>
                </c:pt>
                <c:pt idx="62">
                  <c:v>9.9256317089701819E-3</c:v>
                </c:pt>
                <c:pt idx="63">
                  <c:v>9.735185827850424E-3</c:v>
                </c:pt>
                <c:pt idx="64">
                  <c:v>9.5401481675833309E-3</c:v>
                </c:pt>
                <c:pt idx="65">
                  <c:v>9.3415575175664935E-3</c:v>
                </c:pt>
                <c:pt idx="66">
                  <c:v>9.1401251931006421E-3</c:v>
                </c:pt>
                <c:pt idx="67">
                  <c:v>8.936364796378566E-3</c:v>
                </c:pt>
                <c:pt idx="68">
                  <c:v>8.7306650993307471E-3</c:v>
                </c:pt>
                <c:pt idx="69">
                  <c:v>8.5233318740398009E-3</c:v>
                </c:pt>
                <c:pt idx="70">
                  <c:v>8.3146126377797482E-3</c:v>
                </c:pt>
                <c:pt idx="71">
                  <c:v>8.1047118852642808E-3</c:v>
                </c:pt>
                <c:pt idx="72">
                  <c:v>7.8938009299611075E-3</c:v>
                </c:pt>
                <c:pt idx="73">
                  <c:v>7.6820246118758859E-3</c:v>
                </c:pt>
                <c:pt idx="74">
                  <c:v>7.4695061198626475E-3</c:v>
                </c:pt>
                <c:pt idx="75">
                  <c:v>7.2563506284083583E-3</c:v>
                </c:pt>
                <c:pt idx="76">
                  <c:v>7.0426481497560499E-3</c:v>
                </c:pt>
                <c:pt idx="77">
                  <c:v>6.8284758378038104E-3</c:v>
                </c:pt>
                <c:pt idx="78">
                  <c:v>6.6138998887778928E-3</c:v>
                </c:pt>
                <c:pt idx="79">
                  <c:v>6.3989771319513285E-3</c:v>
                </c:pt>
                <c:pt idx="80">
                  <c:v>6.1837563736878466E-3</c:v>
                </c:pt>
                <c:pt idx="81">
                  <c:v>5.9682795401045053E-3</c:v>
                </c:pt>
                <c:pt idx="82">
                  <c:v>5.7525826523831414E-3</c:v>
                </c:pt>
                <c:pt idx="83">
                  <c:v>5.5366966613398265E-3</c:v>
                </c:pt>
                <c:pt idx="84">
                  <c:v>5.3206481627003383E-3</c:v>
                </c:pt>
                <c:pt idx="85">
                  <c:v>5.104460010749253E-3</c:v>
                </c:pt>
                <c:pt idx="86">
                  <c:v>4.8881518451241507E-3</c:v>
                </c:pt>
                <c:pt idx="87">
                  <c:v>4.671740543227566E-3</c:v>
                </c:pt>
                <c:pt idx="88">
                  <c:v>4.4552406088559648E-3</c:v>
                </c:pt>
                <c:pt idx="89">
                  <c:v>4.2386645060902388E-3</c:v>
                </c:pt>
                <c:pt idx="90">
                  <c:v>4.0220229461857158E-3</c:v>
                </c:pt>
                <c:pt idx="91">
                  <c:v>3.8053251340928766E-3</c:v>
                </c:pt>
                <c:pt idx="92">
                  <c:v>3.588578980297426E-3</c:v>
                </c:pt>
                <c:pt idx="93">
                  <c:v>3.3717912828629916E-3</c:v>
                </c:pt>
                <c:pt idx="94">
                  <c:v>3.154967883870105E-3</c:v>
                </c:pt>
                <c:pt idx="95">
                  <c:v>2.9381138038538164E-3</c:v>
                </c:pt>
                <c:pt idx="96">
                  <c:v>2.7212333573348683E-3</c:v>
                </c:pt>
                <c:pt idx="97">
                  <c:v>2.5043302521036807E-3</c:v>
                </c:pt>
                <c:pt idx="98">
                  <c:v>2.2874076745421925E-3</c:v>
                </c:pt>
                <c:pt idx="99">
                  <c:v>2.0704683629471374E-3</c:v>
                </c:pt>
                <c:pt idx="100">
                  <c:v>1.8535146705421395E-3</c:v>
                </c:pt>
                <c:pt idx="101">
                  <c:v>1.6365486196286796E-3</c:v>
                </c:pt>
                <c:pt idx="102">
                  <c:v>1.4195719481220547E-3</c:v>
                </c:pt>
                <c:pt idx="103">
                  <c:v>1.2025861495432028E-3</c:v>
                </c:pt>
                <c:pt idx="104">
                  <c:v>9.8559250738666847E-4</c:v>
                </c:pt>
                <c:pt idx="105">
                  <c:v>7.685921246555706E-4</c:v>
                </c:pt>
                <c:pt idx="106">
                  <c:v>5.5158594924321078E-4</c:v>
                </c:pt>
                <c:pt idx="107">
                  <c:v>3.3457479574539343E-4</c:v>
                </c:pt>
                <c:pt idx="108">
                  <c:v>1.1755936420538714E-4</c:v>
                </c:pt>
                <c:pt idx="109">
                  <c:v>-9.9076378685726221E-5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9EA-4562-8630-32586A112A40}"/>
            </c:ext>
          </c:extLst>
        </c:ser>
        <c:ser>
          <c:idx val="2"/>
          <c:order val="2"/>
          <c:tx>
            <c:v>3rd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Drying!$N$7:$N$192</c:f>
              <c:numCache>
                <c:formatCode>General</c:formatCode>
                <c:ptCount val="18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80.142954133608583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  <c:pt idx="28">
                  <c:v>180</c:v>
                </c:pt>
                <c:pt idx="29">
                  <c:v>190</c:v>
                </c:pt>
                <c:pt idx="30">
                  <c:v>200</c:v>
                </c:pt>
                <c:pt idx="31">
                  <c:v>210</c:v>
                </c:pt>
                <c:pt idx="32">
                  <c:v>220</c:v>
                </c:pt>
                <c:pt idx="33">
                  <c:v>230</c:v>
                </c:pt>
                <c:pt idx="34">
                  <c:v>240</c:v>
                </c:pt>
                <c:pt idx="35">
                  <c:v>250</c:v>
                </c:pt>
                <c:pt idx="36">
                  <c:v>260</c:v>
                </c:pt>
                <c:pt idx="37">
                  <c:v>270</c:v>
                </c:pt>
                <c:pt idx="38">
                  <c:v>280</c:v>
                </c:pt>
                <c:pt idx="39">
                  <c:v>290</c:v>
                </c:pt>
                <c:pt idx="40">
                  <c:v>300</c:v>
                </c:pt>
                <c:pt idx="41">
                  <c:v>310</c:v>
                </c:pt>
                <c:pt idx="42">
                  <c:v>320</c:v>
                </c:pt>
                <c:pt idx="43">
                  <c:v>330</c:v>
                </c:pt>
                <c:pt idx="44">
                  <c:v>340</c:v>
                </c:pt>
                <c:pt idx="45">
                  <c:v>350</c:v>
                </c:pt>
                <c:pt idx="46">
                  <c:v>360</c:v>
                </c:pt>
                <c:pt idx="47">
                  <c:v>370</c:v>
                </c:pt>
                <c:pt idx="48">
                  <c:v>380</c:v>
                </c:pt>
                <c:pt idx="49">
                  <c:v>390</c:v>
                </c:pt>
                <c:pt idx="50">
                  <c:v>400</c:v>
                </c:pt>
                <c:pt idx="51">
                  <c:v>410</c:v>
                </c:pt>
                <c:pt idx="52">
                  <c:v>420</c:v>
                </c:pt>
                <c:pt idx="53">
                  <c:v>422.38171196580589</c:v>
                </c:pt>
                <c:pt idx="54">
                  <c:v>430</c:v>
                </c:pt>
                <c:pt idx="55">
                  <c:v>440</c:v>
                </c:pt>
                <c:pt idx="56">
                  <c:v>450</c:v>
                </c:pt>
                <c:pt idx="57">
                  <c:v>453.79318711299214</c:v>
                </c:pt>
                <c:pt idx="58">
                  <c:v>460</c:v>
                </c:pt>
                <c:pt idx="59">
                  <c:v>470</c:v>
                </c:pt>
                <c:pt idx="60">
                  <c:v>480</c:v>
                </c:pt>
                <c:pt idx="61">
                  <c:v>490</c:v>
                </c:pt>
                <c:pt idx="62">
                  <c:v>500</c:v>
                </c:pt>
                <c:pt idx="63">
                  <c:v>510</c:v>
                </c:pt>
                <c:pt idx="64">
                  <c:v>520</c:v>
                </c:pt>
                <c:pt idx="65">
                  <c:v>530</c:v>
                </c:pt>
                <c:pt idx="66">
                  <c:v>540</c:v>
                </c:pt>
                <c:pt idx="67">
                  <c:v>550</c:v>
                </c:pt>
                <c:pt idx="68">
                  <c:v>560</c:v>
                </c:pt>
                <c:pt idx="69">
                  <c:v>570</c:v>
                </c:pt>
                <c:pt idx="70">
                  <c:v>580</c:v>
                </c:pt>
                <c:pt idx="71">
                  <c:v>590</c:v>
                </c:pt>
                <c:pt idx="72">
                  <c:v>600</c:v>
                </c:pt>
                <c:pt idx="73">
                  <c:v>610</c:v>
                </c:pt>
                <c:pt idx="74">
                  <c:v>620</c:v>
                </c:pt>
                <c:pt idx="75">
                  <c:v>630</c:v>
                </c:pt>
                <c:pt idx="76">
                  <c:v>640</c:v>
                </c:pt>
                <c:pt idx="77">
                  <c:v>650</c:v>
                </c:pt>
                <c:pt idx="78">
                  <c:v>660</c:v>
                </c:pt>
                <c:pt idx="79">
                  <c:v>670</c:v>
                </c:pt>
                <c:pt idx="80">
                  <c:v>680</c:v>
                </c:pt>
                <c:pt idx="81">
                  <c:v>690</c:v>
                </c:pt>
                <c:pt idx="82">
                  <c:v>700</c:v>
                </c:pt>
                <c:pt idx="83">
                  <c:v>710</c:v>
                </c:pt>
                <c:pt idx="84">
                  <c:v>720</c:v>
                </c:pt>
                <c:pt idx="85">
                  <c:v>730</c:v>
                </c:pt>
                <c:pt idx="86">
                  <c:v>740</c:v>
                </c:pt>
                <c:pt idx="87">
                  <c:v>750</c:v>
                </c:pt>
                <c:pt idx="88">
                  <c:v>760</c:v>
                </c:pt>
                <c:pt idx="89">
                  <c:v>770</c:v>
                </c:pt>
                <c:pt idx="90">
                  <c:v>780</c:v>
                </c:pt>
                <c:pt idx="91">
                  <c:v>790</c:v>
                </c:pt>
                <c:pt idx="92">
                  <c:v>800</c:v>
                </c:pt>
                <c:pt idx="93">
                  <c:v>810</c:v>
                </c:pt>
                <c:pt idx="94">
                  <c:v>820</c:v>
                </c:pt>
                <c:pt idx="95">
                  <c:v>830</c:v>
                </c:pt>
                <c:pt idx="96">
                  <c:v>840</c:v>
                </c:pt>
                <c:pt idx="97">
                  <c:v>850</c:v>
                </c:pt>
                <c:pt idx="98">
                  <c:v>860</c:v>
                </c:pt>
                <c:pt idx="99">
                  <c:v>870</c:v>
                </c:pt>
                <c:pt idx="100">
                  <c:v>880</c:v>
                </c:pt>
                <c:pt idx="101">
                  <c:v>890</c:v>
                </c:pt>
                <c:pt idx="102">
                  <c:v>900</c:v>
                </c:pt>
                <c:pt idx="103">
                  <c:v>910</c:v>
                </c:pt>
                <c:pt idx="104">
                  <c:v>920</c:v>
                </c:pt>
                <c:pt idx="105">
                  <c:v>930</c:v>
                </c:pt>
                <c:pt idx="106">
                  <c:v>940</c:v>
                </c:pt>
                <c:pt idx="107">
                  <c:v>950</c:v>
                </c:pt>
                <c:pt idx="108">
                  <c:v>960</c:v>
                </c:pt>
                <c:pt idx="109">
                  <c:v>969.98233496142518</c:v>
                </c:pt>
                <c:pt idx="110">
                  <c:v>980</c:v>
                </c:pt>
                <c:pt idx="111">
                  <c:v>980.02434225233412</c:v>
                </c:pt>
                <c:pt idx="112">
                  <c:v>990</c:v>
                </c:pt>
                <c:pt idx="113">
                  <c:v>1000</c:v>
                </c:pt>
                <c:pt idx="114">
                  <c:v>1010</c:v>
                </c:pt>
                <c:pt idx="115">
                  <c:v>1020</c:v>
                </c:pt>
                <c:pt idx="116">
                  <c:v>1030</c:v>
                </c:pt>
                <c:pt idx="117">
                  <c:v>1040</c:v>
                </c:pt>
                <c:pt idx="118">
                  <c:v>1050</c:v>
                </c:pt>
                <c:pt idx="119">
                  <c:v>1060</c:v>
                </c:pt>
                <c:pt idx="120">
                  <c:v>1070</c:v>
                </c:pt>
                <c:pt idx="121">
                  <c:v>1080</c:v>
                </c:pt>
                <c:pt idx="122">
                  <c:v>1090</c:v>
                </c:pt>
                <c:pt idx="123">
                  <c:v>1100</c:v>
                </c:pt>
                <c:pt idx="124">
                  <c:v>1110</c:v>
                </c:pt>
                <c:pt idx="125">
                  <c:v>1120</c:v>
                </c:pt>
                <c:pt idx="126">
                  <c:v>1130</c:v>
                </c:pt>
                <c:pt idx="127">
                  <c:v>1140</c:v>
                </c:pt>
                <c:pt idx="128">
                  <c:v>1150</c:v>
                </c:pt>
                <c:pt idx="129">
                  <c:v>1160</c:v>
                </c:pt>
                <c:pt idx="130">
                  <c:v>1170</c:v>
                </c:pt>
                <c:pt idx="131">
                  <c:v>1180</c:v>
                </c:pt>
                <c:pt idx="132">
                  <c:v>1190</c:v>
                </c:pt>
                <c:pt idx="133">
                  <c:v>1200</c:v>
                </c:pt>
                <c:pt idx="134">
                  <c:v>1210</c:v>
                </c:pt>
                <c:pt idx="135">
                  <c:v>1220</c:v>
                </c:pt>
                <c:pt idx="136">
                  <c:v>1230</c:v>
                </c:pt>
                <c:pt idx="137">
                  <c:v>1240</c:v>
                </c:pt>
                <c:pt idx="138">
                  <c:v>1250</c:v>
                </c:pt>
                <c:pt idx="139">
                  <c:v>1260</c:v>
                </c:pt>
                <c:pt idx="140">
                  <c:v>1270</c:v>
                </c:pt>
                <c:pt idx="141">
                  <c:v>1280</c:v>
                </c:pt>
                <c:pt idx="142">
                  <c:v>1290</c:v>
                </c:pt>
                <c:pt idx="143">
                  <c:v>1300</c:v>
                </c:pt>
                <c:pt idx="144">
                  <c:v>1310</c:v>
                </c:pt>
                <c:pt idx="145">
                  <c:v>1320</c:v>
                </c:pt>
                <c:pt idx="146">
                  <c:v>1330</c:v>
                </c:pt>
                <c:pt idx="147">
                  <c:v>1340</c:v>
                </c:pt>
                <c:pt idx="148">
                  <c:v>1350</c:v>
                </c:pt>
                <c:pt idx="149">
                  <c:v>1360</c:v>
                </c:pt>
                <c:pt idx="150">
                  <c:v>1370</c:v>
                </c:pt>
                <c:pt idx="151">
                  <c:v>1380</c:v>
                </c:pt>
                <c:pt idx="152">
                  <c:v>1390</c:v>
                </c:pt>
                <c:pt idx="153">
                  <c:v>1400</c:v>
                </c:pt>
                <c:pt idx="154">
                  <c:v>1410</c:v>
                </c:pt>
                <c:pt idx="155">
                  <c:v>1420</c:v>
                </c:pt>
                <c:pt idx="156">
                  <c:v>1430</c:v>
                </c:pt>
                <c:pt idx="157">
                  <c:v>1440</c:v>
                </c:pt>
                <c:pt idx="158">
                  <c:v>1450</c:v>
                </c:pt>
                <c:pt idx="159">
                  <c:v>1460</c:v>
                </c:pt>
                <c:pt idx="160">
                  <c:v>1470</c:v>
                </c:pt>
                <c:pt idx="161">
                  <c:v>1480</c:v>
                </c:pt>
                <c:pt idx="162">
                  <c:v>1490</c:v>
                </c:pt>
                <c:pt idx="163">
                  <c:v>1500</c:v>
                </c:pt>
                <c:pt idx="164">
                  <c:v>1510</c:v>
                </c:pt>
                <c:pt idx="165">
                  <c:v>1520</c:v>
                </c:pt>
                <c:pt idx="166">
                  <c:v>1530</c:v>
                </c:pt>
                <c:pt idx="167">
                  <c:v>1540</c:v>
                </c:pt>
                <c:pt idx="168">
                  <c:v>1550</c:v>
                </c:pt>
                <c:pt idx="169">
                  <c:v>1560</c:v>
                </c:pt>
                <c:pt idx="170">
                  <c:v>1570</c:v>
                </c:pt>
                <c:pt idx="171">
                  <c:v>1580</c:v>
                </c:pt>
                <c:pt idx="172">
                  <c:v>1590</c:v>
                </c:pt>
                <c:pt idx="173">
                  <c:v>1600</c:v>
                </c:pt>
                <c:pt idx="174">
                  <c:v>1610</c:v>
                </c:pt>
                <c:pt idx="175">
                  <c:v>1620</c:v>
                </c:pt>
                <c:pt idx="176">
                  <c:v>1630</c:v>
                </c:pt>
                <c:pt idx="177">
                  <c:v>1640</c:v>
                </c:pt>
                <c:pt idx="178">
                  <c:v>1650</c:v>
                </c:pt>
                <c:pt idx="179">
                  <c:v>1660</c:v>
                </c:pt>
                <c:pt idx="180">
                  <c:v>1670</c:v>
                </c:pt>
                <c:pt idx="181">
                  <c:v>1680</c:v>
                </c:pt>
                <c:pt idx="182">
                  <c:v>1690</c:v>
                </c:pt>
                <c:pt idx="183">
                  <c:v>1700</c:v>
                </c:pt>
                <c:pt idx="184">
                  <c:v>1710</c:v>
                </c:pt>
                <c:pt idx="185">
                  <c:v>1711.5759071679083</c:v>
                </c:pt>
              </c:numCache>
            </c:numRef>
          </c:xVal>
          <c:yVal>
            <c:numRef>
              <c:f>Drying!$K$7:$K$192</c:f>
              <c:numCache>
                <c:formatCode>General</c:formatCode>
                <c:ptCount val="186"/>
                <c:pt idx="0">
                  <c:v>1.066666666666667E-2</c:v>
                </c:pt>
                <c:pt idx="1">
                  <c:v>1.066666666666667E-2</c:v>
                </c:pt>
                <c:pt idx="2">
                  <c:v>1.066666666666667E-2</c:v>
                </c:pt>
                <c:pt idx="3">
                  <c:v>1.066666666666667E-2</c:v>
                </c:pt>
                <c:pt idx="4">
                  <c:v>1.066666666666667E-2</c:v>
                </c:pt>
                <c:pt idx="5">
                  <c:v>1.066666666666667E-2</c:v>
                </c:pt>
                <c:pt idx="6">
                  <c:v>1.066666666666667E-2</c:v>
                </c:pt>
                <c:pt idx="7">
                  <c:v>1.066666666666667E-2</c:v>
                </c:pt>
                <c:pt idx="8">
                  <c:v>1.066666666666667E-2</c:v>
                </c:pt>
                <c:pt idx="9">
                  <c:v>1.066666666666667E-2</c:v>
                </c:pt>
                <c:pt idx="10">
                  <c:v>1.066666666666667E-2</c:v>
                </c:pt>
                <c:pt idx="11">
                  <c:v>1.066666666666667E-2</c:v>
                </c:pt>
                <c:pt idx="12">
                  <c:v>1.066666666666667E-2</c:v>
                </c:pt>
                <c:pt idx="13">
                  <c:v>1.066666666666667E-2</c:v>
                </c:pt>
                <c:pt idx="14">
                  <c:v>1.066666666666667E-2</c:v>
                </c:pt>
                <c:pt idx="15">
                  <c:v>1.066666666666667E-2</c:v>
                </c:pt>
                <c:pt idx="16">
                  <c:v>1.066666666666667E-2</c:v>
                </c:pt>
                <c:pt idx="17">
                  <c:v>1.066666666666667E-2</c:v>
                </c:pt>
                <c:pt idx="18">
                  <c:v>1.066666666666667E-2</c:v>
                </c:pt>
                <c:pt idx="19">
                  <c:v>1.066666666666667E-2</c:v>
                </c:pt>
                <c:pt idx="20">
                  <c:v>1.066666666666667E-2</c:v>
                </c:pt>
                <c:pt idx="21">
                  <c:v>1.066666666666667E-2</c:v>
                </c:pt>
                <c:pt idx="22">
                  <c:v>1.066666666666667E-2</c:v>
                </c:pt>
                <c:pt idx="23">
                  <c:v>1.066666666666667E-2</c:v>
                </c:pt>
                <c:pt idx="24">
                  <c:v>1.066666666666667E-2</c:v>
                </c:pt>
                <c:pt idx="25">
                  <c:v>1.066666666666667E-2</c:v>
                </c:pt>
                <c:pt idx="26">
                  <c:v>1.066666666666667E-2</c:v>
                </c:pt>
                <c:pt idx="27">
                  <c:v>1.066666666666667E-2</c:v>
                </c:pt>
                <c:pt idx="28">
                  <c:v>1.066666666666667E-2</c:v>
                </c:pt>
                <c:pt idx="29">
                  <c:v>1.066666666666667E-2</c:v>
                </c:pt>
                <c:pt idx="30">
                  <c:v>1.066666666666667E-2</c:v>
                </c:pt>
                <c:pt idx="31">
                  <c:v>1.066666666666667E-2</c:v>
                </c:pt>
                <c:pt idx="32">
                  <c:v>1.066666666666667E-2</c:v>
                </c:pt>
                <c:pt idx="33">
                  <c:v>1.066666666666667E-2</c:v>
                </c:pt>
                <c:pt idx="34">
                  <c:v>1.066666666666667E-2</c:v>
                </c:pt>
                <c:pt idx="35">
                  <c:v>1.066666666666667E-2</c:v>
                </c:pt>
                <c:pt idx="36">
                  <c:v>1.066666666666667E-2</c:v>
                </c:pt>
                <c:pt idx="37">
                  <c:v>1.066666666666667E-2</c:v>
                </c:pt>
                <c:pt idx="38">
                  <c:v>1.066666666666667E-2</c:v>
                </c:pt>
                <c:pt idx="39">
                  <c:v>1.066666666666667E-2</c:v>
                </c:pt>
                <c:pt idx="40">
                  <c:v>1.066666666666667E-2</c:v>
                </c:pt>
                <c:pt idx="41">
                  <c:v>1.066666666666667E-2</c:v>
                </c:pt>
                <c:pt idx="42">
                  <c:v>1.066666666666667E-2</c:v>
                </c:pt>
                <c:pt idx="43">
                  <c:v>1.066666666666667E-2</c:v>
                </c:pt>
                <c:pt idx="44">
                  <c:v>1.066666666666667E-2</c:v>
                </c:pt>
                <c:pt idx="45">
                  <c:v>1.066666666666667E-2</c:v>
                </c:pt>
                <c:pt idx="46">
                  <c:v>1.066666666666667E-2</c:v>
                </c:pt>
                <c:pt idx="47">
                  <c:v>1.066666666666667E-2</c:v>
                </c:pt>
                <c:pt idx="48">
                  <c:v>1.066666666666667E-2</c:v>
                </c:pt>
                <c:pt idx="49">
                  <c:v>1.066666666666667E-2</c:v>
                </c:pt>
                <c:pt idx="50">
                  <c:v>1.066666666666667E-2</c:v>
                </c:pt>
                <c:pt idx="51">
                  <c:v>1.066666666666667E-2</c:v>
                </c:pt>
                <c:pt idx="52">
                  <c:v>1.066666666666667E-2</c:v>
                </c:pt>
                <c:pt idx="53">
                  <c:v>1.066666666666667E-2</c:v>
                </c:pt>
                <c:pt idx="54">
                  <c:v>1.066666666666667E-2</c:v>
                </c:pt>
                <c:pt idx="55">
                  <c:v>1.066666666666667E-2</c:v>
                </c:pt>
                <c:pt idx="56">
                  <c:v>1.066666666666667E-2</c:v>
                </c:pt>
                <c:pt idx="57">
                  <c:v>1.066666666666667E-2</c:v>
                </c:pt>
                <c:pt idx="58">
                  <c:v>1.066666666666667E-2</c:v>
                </c:pt>
                <c:pt idx="59">
                  <c:v>1.066666666666667E-2</c:v>
                </c:pt>
                <c:pt idx="60">
                  <c:v>1.066666666666667E-2</c:v>
                </c:pt>
                <c:pt idx="61">
                  <c:v>1.066666666666667E-2</c:v>
                </c:pt>
                <c:pt idx="62">
                  <c:v>1.066666666666667E-2</c:v>
                </c:pt>
                <c:pt idx="63">
                  <c:v>1.066666666666667E-2</c:v>
                </c:pt>
                <c:pt idx="64">
                  <c:v>1.066666666666667E-2</c:v>
                </c:pt>
                <c:pt idx="65">
                  <c:v>1.066666666666667E-2</c:v>
                </c:pt>
                <c:pt idx="66">
                  <c:v>1.066666666666667E-2</c:v>
                </c:pt>
                <c:pt idx="67">
                  <c:v>1.066666666666667E-2</c:v>
                </c:pt>
                <c:pt idx="68">
                  <c:v>1.066666666666667E-2</c:v>
                </c:pt>
                <c:pt idx="69">
                  <c:v>1.066666666666667E-2</c:v>
                </c:pt>
                <c:pt idx="70">
                  <c:v>1.066666666666667E-2</c:v>
                </c:pt>
                <c:pt idx="71">
                  <c:v>1.066666666666667E-2</c:v>
                </c:pt>
                <c:pt idx="72">
                  <c:v>1.066666666666667E-2</c:v>
                </c:pt>
                <c:pt idx="73">
                  <c:v>1.066666666666667E-2</c:v>
                </c:pt>
                <c:pt idx="74">
                  <c:v>1.066666666666667E-2</c:v>
                </c:pt>
                <c:pt idx="75">
                  <c:v>1.066666666666667E-2</c:v>
                </c:pt>
                <c:pt idx="76">
                  <c:v>1.066666666666667E-2</c:v>
                </c:pt>
                <c:pt idx="77">
                  <c:v>1.066666666666667E-2</c:v>
                </c:pt>
                <c:pt idx="78">
                  <c:v>1.066666666666667E-2</c:v>
                </c:pt>
                <c:pt idx="79">
                  <c:v>1.066666666666667E-2</c:v>
                </c:pt>
                <c:pt idx="80">
                  <c:v>1.066666666666667E-2</c:v>
                </c:pt>
                <c:pt idx="81">
                  <c:v>1.066666666666667E-2</c:v>
                </c:pt>
                <c:pt idx="82">
                  <c:v>1.066666666666667E-2</c:v>
                </c:pt>
                <c:pt idx="83">
                  <c:v>1.066666666666667E-2</c:v>
                </c:pt>
                <c:pt idx="84">
                  <c:v>1.066666666666667E-2</c:v>
                </c:pt>
                <c:pt idx="85">
                  <c:v>1.066666666666667E-2</c:v>
                </c:pt>
                <c:pt idx="86">
                  <c:v>1.066666666666667E-2</c:v>
                </c:pt>
                <c:pt idx="87">
                  <c:v>1.066666666666667E-2</c:v>
                </c:pt>
                <c:pt idx="88">
                  <c:v>1.066666666666667E-2</c:v>
                </c:pt>
                <c:pt idx="89">
                  <c:v>1.066666666666667E-2</c:v>
                </c:pt>
                <c:pt idx="90">
                  <c:v>1.066666666666667E-2</c:v>
                </c:pt>
                <c:pt idx="91">
                  <c:v>1.066666666666667E-2</c:v>
                </c:pt>
                <c:pt idx="92">
                  <c:v>1.066666666666667E-2</c:v>
                </c:pt>
                <c:pt idx="93">
                  <c:v>1.066666666666667E-2</c:v>
                </c:pt>
                <c:pt idx="94">
                  <c:v>1.066666666666667E-2</c:v>
                </c:pt>
                <c:pt idx="95">
                  <c:v>1.066666666666667E-2</c:v>
                </c:pt>
                <c:pt idx="96">
                  <c:v>1.066666666666667E-2</c:v>
                </c:pt>
                <c:pt idx="97">
                  <c:v>1.066666666666667E-2</c:v>
                </c:pt>
                <c:pt idx="98">
                  <c:v>1.066666666666667E-2</c:v>
                </c:pt>
                <c:pt idx="99">
                  <c:v>1.066666666666667E-2</c:v>
                </c:pt>
                <c:pt idx="100">
                  <c:v>1.066666666666667E-2</c:v>
                </c:pt>
                <c:pt idx="101">
                  <c:v>1.066666666666667E-2</c:v>
                </c:pt>
                <c:pt idx="102">
                  <c:v>1.066666666666667E-2</c:v>
                </c:pt>
                <c:pt idx="103">
                  <c:v>1.066666666666667E-2</c:v>
                </c:pt>
                <c:pt idx="104">
                  <c:v>1.066666666666667E-2</c:v>
                </c:pt>
                <c:pt idx="105">
                  <c:v>1.066666666666667E-2</c:v>
                </c:pt>
                <c:pt idx="106">
                  <c:v>1.066666666666667E-2</c:v>
                </c:pt>
                <c:pt idx="107">
                  <c:v>1.066666666666667E-2</c:v>
                </c:pt>
                <c:pt idx="108">
                  <c:v>1.066666666666667E-2</c:v>
                </c:pt>
                <c:pt idx="109">
                  <c:v>1.066666666666667E-2</c:v>
                </c:pt>
                <c:pt idx="110">
                  <c:v>1.066666666666667E-2</c:v>
                </c:pt>
                <c:pt idx="111">
                  <c:v>1.066666666666667E-2</c:v>
                </c:pt>
                <c:pt idx="112">
                  <c:v>1.0501336521561952E-2</c:v>
                </c:pt>
                <c:pt idx="113">
                  <c:v>1.0350360130618576E-2</c:v>
                </c:pt>
                <c:pt idx="114">
                  <c:v>1.0203713406159531E-2</c:v>
                </c:pt>
                <c:pt idx="115">
                  <c:v>1.005825933203321E-2</c:v>
                </c:pt>
                <c:pt idx="116">
                  <c:v>9.9130802867833864E-3</c:v>
                </c:pt>
                <c:pt idx="117">
                  <c:v>9.767919769739444E-3</c:v>
                </c:pt>
                <c:pt idx="118">
                  <c:v>9.6227154987940239E-3</c:v>
                </c:pt>
                <c:pt idx="119">
                  <c:v>9.4774601383360302E-3</c:v>
                </c:pt>
                <c:pt idx="120">
                  <c:v>9.3321602378886124E-3</c:v>
                </c:pt>
                <c:pt idx="121">
                  <c:v>9.1868244996089112E-3</c:v>
                </c:pt>
                <c:pt idx="122">
                  <c:v>9.0414607188322813E-3</c:v>
                </c:pt>
                <c:pt idx="123">
                  <c:v>8.8960752232076501E-3</c:v>
                </c:pt>
                <c:pt idx="124">
                  <c:v>8.7506729799157971E-3</c:v>
                </c:pt>
                <c:pt idx="125">
                  <c:v>8.6052578400159178E-3</c:v>
                </c:pt>
                <c:pt idx="126">
                  <c:v>8.4598327750558897E-3</c:v>
                </c:pt>
                <c:pt idx="127">
                  <c:v>8.3144000737083376E-3</c:v>
                </c:pt>
                <c:pt idx="128">
                  <c:v>8.1689614974318273E-3</c:v>
                </c:pt>
                <c:pt idx="129">
                  <c:v>8.0235184015386846E-3</c:v>
                </c:pt>
                <c:pt idx="130">
                  <c:v>7.8780718287275071E-3</c:v>
                </c:pt>
                <c:pt idx="131">
                  <c:v>7.7326225811557439E-3</c:v>
                </c:pt>
                <c:pt idx="132">
                  <c:v>7.5871712759200596E-3</c:v>
                </c:pt>
                <c:pt idx="133">
                  <c:v>7.4417183877474669E-3</c:v>
                </c:pt>
                <c:pt idx="134">
                  <c:v>7.2962642818403308E-3</c:v>
                </c:pt>
                <c:pt idx="135">
                  <c:v>7.1508092391446088E-3</c:v>
                </c:pt>
                <c:pt idx="136">
                  <c:v>7.0053534757886938E-3</c:v>
                </c:pt>
                <c:pt idx="137">
                  <c:v>6.8598971580375711E-3</c:v>
                </c:pt>
                <c:pt idx="138">
                  <c:v>6.7144404137968938E-3</c:v>
                </c:pt>
                <c:pt idx="139">
                  <c:v>6.5689833414629417E-3</c:v>
                </c:pt>
                <c:pt idx="140">
                  <c:v>6.4235260167307875E-3</c:v>
                </c:pt>
                <c:pt idx="141">
                  <c:v>6.2780684978317371E-3</c:v>
                </c:pt>
                <c:pt idx="142">
                  <c:v>6.1326108295624345E-3</c:v>
                </c:pt>
                <c:pt idx="143">
                  <c:v>5.9871530463843966E-3</c:v>
                </c:pt>
                <c:pt idx="144">
                  <c:v>5.8416951748084534E-3</c:v>
                </c:pt>
                <c:pt idx="145">
                  <c:v>5.696237235229067E-3</c:v>
                </c:pt>
                <c:pt idx="146">
                  <c:v>5.5507792433354512E-3</c:v>
                </c:pt>
                <c:pt idx="147">
                  <c:v>5.4053212111971295E-3</c:v>
                </c:pt>
                <c:pt idx="148">
                  <c:v>5.25986314809904E-3</c:v>
                </c:pt>
                <c:pt idx="149">
                  <c:v>5.1144050611839744E-3</c:v>
                </c:pt>
                <c:pt idx="150">
                  <c:v>4.9689469559467967E-3</c:v>
                </c:pt>
                <c:pt idx="151">
                  <c:v>4.8234888366146386E-3</c:v>
                </c:pt>
                <c:pt idx="152">
                  <c:v>4.6780307064393815E-3</c:v>
                </c:pt>
                <c:pt idx="153">
                  <c:v>4.5325725679226598E-3</c:v>
                </c:pt>
                <c:pt idx="154">
                  <c:v>4.3871144229889495E-3</c:v>
                </c:pt>
                <c:pt idx="155">
                  <c:v>4.2416562731187272E-3</c:v>
                </c:pt>
                <c:pt idx="156">
                  <c:v>4.0961981194509054E-3</c:v>
                </c:pt>
                <c:pt idx="157">
                  <c:v>3.9507399628616368E-3</c:v>
                </c:pt>
                <c:pt idx="158">
                  <c:v>3.8052818040249336E-3</c:v>
                </c:pt>
                <c:pt idx="159">
                  <c:v>3.6598236434593067E-3</c:v>
                </c:pt>
                <c:pt idx="160">
                  <c:v>3.514365481563639E-3</c:v>
                </c:pt>
                <c:pt idx="161">
                  <c:v>3.3689073186447876E-3</c:v>
                </c:pt>
                <c:pt idx="162">
                  <c:v>3.2234491549388128E-3</c:v>
                </c:pt>
                <c:pt idx="163">
                  <c:v>3.0779909906273138E-3</c:v>
                </c:pt>
                <c:pt idx="164">
                  <c:v>2.9325328258499924E-3</c:v>
                </c:pt>
                <c:pt idx="165">
                  <c:v>2.7870746607143193E-3</c:v>
                </c:pt>
                <c:pt idx="166">
                  <c:v>2.6416164953029704E-3</c:v>
                </c:pt>
                <c:pt idx="167">
                  <c:v>2.4961583296795476E-3</c:v>
                </c:pt>
                <c:pt idx="168">
                  <c:v>2.3507001638929789E-3</c:v>
                </c:pt>
                <c:pt idx="169">
                  <c:v>2.2052419979809038E-3</c:v>
                </c:pt>
                <c:pt idx="170">
                  <c:v>2.0597838319722783E-3</c:v>
                </c:pt>
                <c:pt idx="171">
                  <c:v>1.9143256658893779E-3</c:v>
                </c:pt>
                <c:pt idx="172">
                  <c:v>1.7688674997493384E-3</c:v>
                </c:pt>
                <c:pt idx="173">
                  <c:v>1.6234093335653428E-3</c:v>
                </c:pt>
                <c:pt idx="174">
                  <c:v>1.477951167347532E-3</c:v>
                </c:pt>
                <c:pt idx="175">
                  <c:v>1.3324930011037078E-3</c:v>
                </c:pt>
                <c:pt idx="176">
                  <c:v>1.1870348348398715E-3</c:v>
                </c:pt>
                <c:pt idx="177">
                  <c:v>1.0415766685606404E-3</c:v>
                </c:pt>
                <c:pt idx="178">
                  <c:v>8.9611850226956622E-4</c:v>
                </c:pt>
                <c:pt idx="179">
                  <c:v>7.5066033596938144E-4</c:v>
                </c:pt>
                <c:pt idx="180">
                  <c:v>6.0520216966218772E-4</c:v>
                </c:pt>
                <c:pt idx="181">
                  <c:v>4.5974400334960238E-4</c:v>
                </c:pt>
                <c:pt idx="182">
                  <c:v>3.1428583703286915E-4</c:v>
                </c:pt>
                <c:pt idx="183">
                  <c:v>1.6882767071294501E-4</c:v>
                </c:pt>
                <c:pt idx="184">
                  <c:v>2.3369504390566151E-5</c:v>
                </c:pt>
                <c:pt idx="185">
                  <c:v>4.4664769644474174E-7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9EA-4562-8630-32586A112A40}"/>
            </c:ext>
          </c:extLst>
        </c:ser>
        <c:ser>
          <c:idx val="3"/>
          <c:order val="3"/>
          <c:tx>
            <c:v>Tot</c:v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Drying!$N$7:$N$192</c:f>
              <c:numCache>
                <c:formatCode>General</c:formatCode>
                <c:ptCount val="18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80.142954133608583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  <c:pt idx="28">
                  <c:v>180</c:v>
                </c:pt>
                <c:pt idx="29">
                  <c:v>190</c:v>
                </c:pt>
                <c:pt idx="30">
                  <c:v>200</c:v>
                </c:pt>
                <c:pt idx="31">
                  <c:v>210</c:v>
                </c:pt>
                <c:pt idx="32">
                  <c:v>220</c:v>
                </c:pt>
                <c:pt idx="33">
                  <c:v>230</c:v>
                </c:pt>
                <c:pt idx="34">
                  <c:v>240</c:v>
                </c:pt>
                <c:pt idx="35">
                  <c:v>250</c:v>
                </c:pt>
                <c:pt idx="36">
                  <c:v>260</c:v>
                </c:pt>
                <c:pt idx="37">
                  <c:v>270</c:v>
                </c:pt>
                <c:pt idx="38">
                  <c:v>280</c:v>
                </c:pt>
                <c:pt idx="39">
                  <c:v>290</c:v>
                </c:pt>
                <c:pt idx="40">
                  <c:v>300</c:v>
                </c:pt>
                <c:pt idx="41">
                  <c:v>310</c:v>
                </c:pt>
                <c:pt idx="42">
                  <c:v>320</c:v>
                </c:pt>
                <c:pt idx="43">
                  <c:v>330</c:v>
                </c:pt>
                <c:pt idx="44">
                  <c:v>340</c:v>
                </c:pt>
                <c:pt idx="45">
                  <c:v>350</c:v>
                </c:pt>
                <c:pt idx="46">
                  <c:v>360</c:v>
                </c:pt>
                <c:pt idx="47">
                  <c:v>370</c:v>
                </c:pt>
                <c:pt idx="48">
                  <c:v>380</c:v>
                </c:pt>
                <c:pt idx="49">
                  <c:v>390</c:v>
                </c:pt>
                <c:pt idx="50">
                  <c:v>400</c:v>
                </c:pt>
                <c:pt idx="51">
                  <c:v>410</c:v>
                </c:pt>
                <c:pt idx="52">
                  <c:v>420</c:v>
                </c:pt>
                <c:pt idx="53">
                  <c:v>422.38171196580589</c:v>
                </c:pt>
                <c:pt idx="54">
                  <c:v>430</c:v>
                </c:pt>
                <c:pt idx="55">
                  <c:v>440</c:v>
                </c:pt>
                <c:pt idx="56">
                  <c:v>450</c:v>
                </c:pt>
                <c:pt idx="57">
                  <c:v>453.79318711299214</c:v>
                </c:pt>
                <c:pt idx="58">
                  <c:v>460</c:v>
                </c:pt>
                <c:pt idx="59">
                  <c:v>470</c:v>
                </c:pt>
                <c:pt idx="60">
                  <c:v>480</c:v>
                </c:pt>
                <c:pt idx="61">
                  <c:v>490</c:v>
                </c:pt>
                <c:pt idx="62">
                  <c:v>500</c:v>
                </c:pt>
                <c:pt idx="63">
                  <c:v>510</c:v>
                </c:pt>
                <c:pt idx="64">
                  <c:v>520</c:v>
                </c:pt>
                <c:pt idx="65">
                  <c:v>530</c:v>
                </c:pt>
                <c:pt idx="66">
                  <c:v>540</c:v>
                </c:pt>
                <c:pt idx="67">
                  <c:v>550</c:v>
                </c:pt>
                <c:pt idx="68">
                  <c:v>560</c:v>
                </c:pt>
                <c:pt idx="69">
                  <c:v>570</c:v>
                </c:pt>
                <c:pt idx="70">
                  <c:v>580</c:v>
                </c:pt>
                <c:pt idx="71">
                  <c:v>590</c:v>
                </c:pt>
                <c:pt idx="72">
                  <c:v>600</c:v>
                </c:pt>
                <c:pt idx="73">
                  <c:v>610</c:v>
                </c:pt>
                <c:pt idx="74">
                  <c:v>620</c:v>
                </c:pt>
                <c:pt idx="75">
                  <c:v>630</c:v>
                </c:pt>
                <c:pt idx="76">
                  <c:v>640</c:v>
                </c:pt>
                <c:pt idx="77">
                  <c:v>650</c:v>
                </c:pt>
                <c:pt idx="78">
                  <c:v>660</c:v>
                </c:pt>
                <c:pt idx="79">
                  <c:v>670</c:v>
                </c:pt>
                <c:pt idx="80">
                  <c:v>680</c:v>
                </c:pt>
                <c:pt idx="81">
                  <c:v>690</c:v>
                </c:pt>
                <c:pt idx="82">
                  <c:v>700</c:v>
                </c:pt>
                <c:pt idx="83">
                  <c:v>710</c:v>
                </c:pt>
                <c:pt idx="84">
                  <c:v>720</c:v>
                </c:pt>
                <c:pt idx="85">
                  <c:v>730</c:v>
                </c:pt>
                <c:pt idx="86">
                  <c:v>740</c:v>
                </c:pt>
                <c:pt idx="87">
                  <c:v>750</c:v>
                </c:pt>
                <c:pt idx="88">
                  <c:v>760</c:v>
                </c:pt>
                <c:pt idx="89">
                  <c:v>770</c:v>
                </c:pt>
                <c:pt idx="90">
                  <c:v>780</c:v>
                </c:pt>
                <c:pt idx="91">
                  <c:v>790</c:v>
                </c:pt>
                <c:pt idx="92">
                  <c:v>800</c:v>
                </c:pt>
                <c:pt idx="93">
                  <c:v>810</c:v>
                </c:pt>
                <c:pt idx="94">
                  <c:v>820</c:v>
                </c:pt>
                <c:pt idx="95">
                  <c:v>830</c:v>
                </c:pt>
                <c:pt idx="96">
                  <c:v>840</c:v>
                </c:pt>
                <c:pt idx="97">
                  <c:v>850</c:v>
                </c:pt>
                <c:pt idx="98">
                  <c:v>860</c:v>
                </c:pt>
                <c:pt idx="99">
                  <c:v>870</c:v>
                </c:pt>
                <c:pt idx="100">
                  <c:v>880</c:v>
                </c:pt>
                <c:pt idx="101">
                  <c:v>890</c:v>
                </c:pt>
                <c:pt idx="102">
                  <c:v>900</c:v>
                </c:pt>
                <c:pt idx="103">
                  <c:v>910</c:v>
                </c:pt>
                <c:pt idx="104">
                  <c:v>920</c:v>
                </c:pt>
                <c:pt idx="105">
                  <c:v>930</c:v>
                </c:pt>
                <c:pt idx="106">
                  <c:v>940</c:v>
                </c:pt>
                <c:pt idx="107">
                  <c:v>950</c:v>
                </c:pt>
                <c:pt idx="108">
                  <c:v>960</c:v>
                </c:pt>
                <c:pt idx="109">
                  <c:v>969.98233496142518</c:v>
                </c:pt>
                <c:pt idx="110">
                  <c:v>980</c:v>
                </c:pt>
                <c:pt idx="111">
                  <c:v>980.02434225233412</c:v>
                </c:pt>
                <c:pt idx="112">
                  <c:v>990</c:v>
                </c:pt>
                <c:pt idx="113">
                  <c:v>1000</c:v>
                </c:pt>
                <c:pt idx="114">
                  <c:v>1010</c:v>
                </c:pt>
                <c:pt idx="115">
                  <c:v>1020</c:v>
                </c:pt>
                <c:pt idx="116">
                  <c:v>1030</c:v>
                </c:pt>
                <c:pt idx="117">
                  <c:v>1040</c:v>
                </c:pt>
                <c:pt idx="118">
                  <c:v>1050</c:v>
                </c:pt>
                <c:pt idx="119">
                  <c:v>1060</c:v>
                </c:pt>
                <c:pt idx="120">
                  <c:v>1070</c:v>
                </c:pt>
                <c:pt idx="121">
                  <c:v>1080</c:v>
                </c:pt>
                <c:pt idx="122">
                  <c:v>1090</c:v>
                </c:pt>
                <c:pt idx="123">
                  <c:v>1100</c:v>
                </c:pt>
                <c:pt idx="124">
                  <c:v>1110</c:v>
                </c:pt>
                <c:pt idx="125">
                  <c:v>1120</c:v>
                </c:pt>
                <c:pt idx="126">
                  <c:v>1130</c:v>
                </c:pt>
                <c:pt idx="127">
                  <c:v>1140</c:v>
                </c:pt>
                <c:pt idx="128">
                  <c:v>1150</c:v>
                </c:pt>
                <c:pt idx="129">
                  <c:v>1160</c:v>
                </c:pt>
                <c:pt idx="130">
                  <c:v>1170</c:v>
                </c:pt>
                <c:pt idx="131">
                  <c:v>1180</c:v>
                </c:pt>
                <c:pt idx="132">
                  <c:v>1190</c:v>
                </c:pt>
                <c:pt idx="133">
                  <c:v>1200</c:v>
                </c:pt>
                <c:pt idx="134">
                  <c:v>1210</c:v>
                </c:pt>
                <c:pt idx="135">
                  <c:v>1220</c:v>
                </c:pt>
                <c:pt idx="136">
                  <c:v>1230</c:v>
                </c:pt>
                <c:pt idx="137">
                  <c:v>1240</c:v>
                </c:pt>
                <c:pt idx="138">
                  <c:v>1250</c:v>
                </c:pt>
                <c:pt idx="139">
                  <c:v>1260</c:v>
                </c:pt>
                <c:pt idx="140">
                  <c:v>1270</c:v>
                </c:pt>
                <c:pt idx="141">
                  <c:v>1280</c:v>
                </c:pt>
                <c:pt idx="142">
                  <c:v>1290</c:v>
                </c:pt>
                <c:pt idx="143">
                  <c:v>1300</c:v>
                </c:pt>
                <c:pt idx="144">
                  <c:v>1310</c:v>
                </c:pt>
                <c:pt idx="145">
                  <c:v>1320</c:v>
                </c:pt>
                <c:pt idx="146">
                  <c:v>1330</c:v>
                </c:pt>
                <c:pt idx="147">
                  <c:v>1340</c:v>
                </c:pt>
                <c:pt idx="148">
                  <c:v>1350</c:v>
                </c:pt>
                <c:pt idx="149">
                  <c:v>1360</c:v>
                </c:pt>
                <c:pt idx="150">
                  <c:v>1370</c:v>
                </c:pt>
                <c:pt idx="151">
                  <c:v>1380</c:v>
                </c:pt>
                <c:pt idx="152">
                  <c:v>1390</c:v>
                </c:pt>
                <c:pt idx="153">
                  <c:v>1400</c:v>
                </c:pt>
                <c:pt idx="154">
                  <c:v>1410</c:v>
                </c:pt>
                <c:pt idx="155">
                  <c:v>1420</c:v>
                </c:pt>
                <c:pt idx="156">
                  <c:v>1430</c:v>
                </c:pt>
                <c:pt idx="157">
                  <c:v>1440</c:v>
                </c:pt>
                <c:pt idx="158">
                  <c:v>1450</c:v>
                </c:pt>
                <c:pt idx="159">
                  <c:v>1460</c:v>
                </c:pt>
                <c:pt idx="160">
                  <c:v>1470</c:v>
                </c:pt>
                <c:pt idx="161">
                  <c:v>1480</c:v>
                </c:pt>
                <c:pt idx="162">
                  <c:v>1490</c:v>
                </c:pt>
                <c:pt idx="163">
                  <c:v>1500</c:v>
                </c:pt>
                <c:pt idx="164">
                  <c:v>1510</c:v>
                </c:pt>
                <c:pt idx="165">
                  <c:v>1520</c:v>
                </c:pt>
                <c:pt idx="166">
                  <c:v>1530</c:v>
                </c:pt>
                <c:pt idx="167">
                  <c:v>1540</c:v>
                </c:pt>
                <c:pt idx="168">
                  <c:v>1550</c:v>
                </c:pt>
                <c:pt idx="169">
                  <c:v>1560</c:v>
                </c:pt>
                <c:pt idx="170">
                  <c:v>1570</c:v>
                </c:pt>
                <c:pt idx="171">
                  <c:v>1580</c:v>
                </c:pt>
                <c:pt idx="172">
                  <c:v>1590</c:v>
                </c:pt>
                <c:pt idx="173">
                  <c:v>1600</c:v>
                </c:pt>
                <c:pt idx="174">
                  <c:v>1610</c:v>
                </c:pt>
                <c:pt idx="175">
                  <c:v>1620</c:v>
                </c:pt>
                <c:pt idx="176">
                  <c:v>1630</c:v>
                </c:pt>
                <c:pt idx="177">
                  <c:v>1640</c:v>
                </c:pt>
                <c:pt idx="178">
                  <c:v>1650</c:v>
                </c:pt>
                <c:pt idx="179">
                  <c:v>1660</c:v>
                </c:pt>
                <c:pt idx="180">
                  <c:v>1670</c:v>
                </c:pt>
                <c:pt idx="181">
                  <c:v>1680</c:v>
                </c:pt>
                <c:pt idx="182">
                  <c:v>1690</c:v>
                </c:pt>
                <c:pt idx="183">
                  <c:v>1700</c:v>
                </c:pt>
                <c:pt idx="184">
                  <c:v>1710</c:v>
                </c:pt>
                <c:pt idx="185">
                  <c:v>1711.5759071679083</c:v>
                </c:pt>
              </c:numCache>
            </c:numRef>
          </c:xVal>
          <c:yVal>
            <c:numRef>
              <c:f>Drying!$O$7:$O$192</c:f>
              <c:numCache>
                <c:formatCode>General</c:formatCode>
                <c:ptCount val="186"/>
                <c:pt idx="0">
                  <c:v>3.2000000000000008E-2</c:v>
                </c:pt>
                <c:pt idx="1">
                  <c:v>3.2000000000000008E-2</c:v>
                </c:pt>
                <c:pt idx="2">
                  <c:v>3.2000000000000008E-2</c:v>
                </c:pt>
                <c:pt idx="3">
                  <c:v>3.2000000000000008E-2</c:v>
                </c:pt>
                <c:pt idx="4">
                  <c:v>3.2000000000000008E-2</c:v>
                </c:pt>
                <c:pt idx="5">
                  <c:v>3.2000000000000008E-2</c:v>
                </c:pt>
                <c:pt idx="6">
                  <c:v>3.2000000000000008E-2</c:v>
                </c:pt>
                <c:pt idx="7">
                  <c:v>3.2000000000000008E-2</c:v>
                </c:pt>
                <c:pt idx="8">
                  <c:v>3.2000000000000008E-2</c:v>
                </c:pt>
                <c:pt idx="9">
                  <c:v>3.2000000000000008E-2</c:v>
                </c:pt>
                <c:pt idx="10">
                  <c:v>3.2000000000000008E-2</c:v>
                </c:pt>
                <c:pt idx="11">
                  <c:v>3.2000000000000008E-2</c:v>
                </c:pt>
                <c:pt idx="12">
                  <c:v>3.2000000000000008E-2</c:v>
                </c:pt>
                <c:pt idx="13">
                  <c:v>3.2000000000000008E-2</c:v>
                </c:pt>
                <c:pt idx="14">
                  <c:v>3.2000000000000008E-2</c:v>
                </c:pt>
                <c:pt idx="15">
                  <c:v>3.2000000000000008E-2</c:v>
                </c:pt>
                <c:pt idx="16">
                  <c:v>3.2000000000000008E-2</c:v>
                </c:pt>
                <c:pt idx="17">
                  <c:v>3.1924491833574237E-2</c:v>
                </c:pt>
                <c:pt idx="18">
                  <c:v>3.1841250796788068E-2</c:v>
                </c:pt>
                <c:pt idx="19">
                  <c:v>3.1752846576590069E-2</c:v>
                </c:pt>
                <c:pt idx="20">
                  <c:v>3.1659723433262593E-2</c:v>
                </c:pt>
                <c:pt idx="21">
                  <c:v>3.1464791450591188E-2</c:v>
                </c:pt>
                <c:pt idx="22">
                  <c:v>3.1253768381536526E-2</c:v>
                </c:pt>
                <c:pt idx="23">
                  <c:v>3.1028846471483525E-2</c:v>
                </c:pt>
                <c:pt idx="24">
                  <c:v>3.0791611319814179E-2</c:v>
                </c:pt>
                <c:pt idx="25">
                  <c:v>3.0543254456181161E-2</c:v>
                </c:pt>
                <c:pt idx="26">
                  <c:v>3.0284708232827751E-2</c:v>
                </c:pt>
                <c:pt idx="27">
                  <c:v>3.0016731602093102E-2</c:v>
                </c:pt>
                <c:pt idx="28">
                  <c:v>2.9739964831866958E-2</c:v>
                </c:pt>
                <c:pt idx="29">
                  <c:v>2.9454964567012819E-2</c:v>
                </c:pt>
                <c:pt idx="30">
                  <c:v>2.9162226446284467E-2</c:v>
                </c:pt>
                <c:pt idx="31">
                  <c:v>2.8862199831408926E-2</c:v>
                </c:pt>
                <c:pt idx="32">
                  <c:v>2.8555297528757129E-2</c:v>
                </c:pt>
                <c:pt idx="33">
                  <c:v>2.8241902324831113E-2</c:v>
                </c:pt>
                <c:pt idx="34">
                  <c:v>2.7922371487488953E-2</c:v>
                </c:pt>
                <c:pt idx="35">
                  <c:v>2.7597039961870087E-2</c:v>
                </c:pt>
                <c:pt idx="36">
                  <c:v>2.726622272268079E-2</c:v>
                </c:pt>
                <c:pt idx="37">
                  <c:v>2.6930216575549691E-2</c:v>
                </c:pt>
                <c:pt idx="38">
                  <c:v>2.6589301593359552E-2</c:v>
                </c:pt>
                <c:pt idx="39">
                  <c:v>2.6243742305927187E-2</c:v>
                </c:pt>
                <c:pt idx="40">
                  <c:v>2.5893788718683752E-2</c:v>
                </c:pt>
                <c:pt idx="41">
                  <c:v>2.5539677208969477E-2</c:v>
                </c:pt>
                <c:pt idx="42">
                  <c:v>2.518163133142947E-2</c:v>
                </c:pt>
                <c:pt idx="43">
                  <c:v>2.4819862553133988E-2</c:v>
                </c:pt>
                <c:pt idx="44">
                  <c:v>2.4454570932143628E-2</c:v>
                </c:pt>
                <c:pt idx="45">
                  <c:v>2.4085945748841382E-2</c:v>
                </c:pt>
                <c:pt idx="46">
                  <c:v>2.3714166096539063E-2</c:v>
                </c:pt>
                <c:pt idx="47">
                  <c:v>2.3339401436054452E-2</c:v>
                </c:pt>
                <c:pt idx="48">
                  <c:v>2.2961812117779527E-2</c:v>
                </c:pt>
                <c:pt idx="49">
                  <c:v>2.2581549873987472E-2</c:v>
                </c:pt>
                <c:pt idx="50">
                  <c:v>2.2198758283609898E-2</c:v>
                </c:pt>
                <c:pt idx="51">
                  <c:v>2.1813573211362861E-2</c:v>
                </c:pt>
                <c:pt idx="52">
                  <c:v>2.1426123222852089E-2</c:v>
                </c:pt>
                <c:pt idx="53">
                  <c:v>2.1333333333333343E-2</c:v>
                </c:pt>
                <c:pt idx="54">
                  <c:v>2.133333333333334E-2</c:v>
                </c:pt>
                <c:pt idx="55">
                  <c:v>2.133333333333334E-2</c:v>
                </c:pt>
                <c:pt idx="56">
                  <c:v>2.133333333333334E-2</c:v>
                </c:pt>
                <c:pt idx="57">
                  <c:v>2.133333333333334E-2</c:v>
                </c:pt>
                <c:pt idx="58">
                  <c:v>2.1255925596728488E-2</c:v>
                </c:pt>
                <c:pt idx="59">
                  <c:v>2.1114343440792979E-2</c:v>
                </c:pt>
                <c:pt idx="60">
                  <c:v>2.0952022094432733E-2</c:v>
                </c:pt>
                <c:pt idx="61">
                  <c:v>2.0776551746474956E-2</c:v>
                </c:pt>
                <c:pt idx="62">
                  <c:v>2.059229837563685E-2</c:v>
                </c:pt>
                <c:pt idx="63">
                  <c:v>2.0401852494517092E-2</c:v>
                </c:pt>
                <c:pt idx="64">
                  <c:v>2.0206814834249999E-2</c:v>
                </c:pt>
                <c:pt idx="65">
                  <c:v>2.0008224184233162E-2</c:v>
                </c:pt>
                <c:pt idx="66">
                  <c:v>1.980679185976731E-2</c:v>
                </c:pt>
                <c:pt idx="67">
                  <c:v>1.9603031463045234E-2</c:v>
                </c:pt>
                <c:pt idx="68">
                  <c:v>1.9397331765997415E-2</c:v>
                </c:pt>
                <c:pt idx="69">
                  <c:v>1.9189998540706472E-2</c:v>
                </c:pt>
                <c:pt idx="70">
                  <c:v>1.8981279304446416E-2</c:v>
                </c:pt>
                <c:pt idx="71">
                  <c:v>1.8771378551930951E-2</c:v>
                </c:pt>
                <c:pt idx="72">
                  <c:v>1.8560467596627779E-2</c:v>
                </c:pt>
                <c:pt idx="73">
                  <c:v>1.8348691278542557E-2</c:v>
                </c:pt>
                <c:pt idx="74">
                  <c:v>1.8136172786529316E-2</c:v>
                </c:pt>
                <c:pt idx="75">
                  <c:v>1.7923017295075026E-2</c:v>
                </c:pt>
                <c:pt idx="76">
                  <c:v>1.7709314816422718E-2</c:v>
                </c:pt>
                <c:pt idx="77">
                  <c:v>1.7495142504470481E-2</c:v>
                </c:pt>
                <c:pt idx="78">
                  <c:v>1.7280566555444563E-2</c:v>
                </c:pt>
                <c:pt idx="79">
                  <c:v>1.7065643798617997E-2</c:v>
                </c:pt>
                <c:pt idx="80">
                  <c:v>1.6850423040354515E-2</c:v>
                </c:pt>
                <c:pt idx="81">
                  <c:v>1.6634946206771174E-2</c:v>
                </c:pt>
                <c:pt idx="82">
                  <c:v>1.6419249319049811E-2</c:v>
                </c:pt>
                <c:pt idx="83">
                  <c:v>1.6203363328006495E-2</c:v>
                </c:pt>
                <c:pt idx="84">
                  <c:v>1.5987314829367008E-2</c:v>
                </c:pt>
                <c:pt idx="85">
                  <c:v>1.5771126677415922E-2</c:v>
                </c:pt>
                <c:pt idx="86">
                  <c:v>1.555481851179082E-2</c:v>
                </c:pt>
                <c:pt idx="87">
                  <c:v>1.5338407209894236E-2</c:v>
                </c:pt>
                <c:pt idx="88">
                  <c:v>1.5121907275522635E-2</c:v>
                </c:pt>
                <c:pt idx="89">
                  <c:v>1.4905331172756909E-2</c:v>
                </c:pt>
                <c:pt idx="90">
                  <c:v>1.4688689612852385E-2</c:v>
                </c:pt>
                <c:pt idx="91">
                  <c:v>1.4471991800759545E-2</c:v>
                </c:pt>
                <c:pt idx="92">
                  <c:v>1.4255245646964097E-2</c:v>
                </c:pt>
                <c:pt idx="93">
                  <c:v>1.403845794952966E-2</c:v>
                </c:pt>
                <c:pt idx="94">
                  <c:v>1.3821634550536775E-2</c:v>
                </c:pt>
                <c:pt idx="95">
                  <c:v>1.3604780470520486E-2</c:v>
                </c:pt>
                <c:pt idx="96">
                  <c:v>1.3387900024001538E-2</c:v>
                </c:pt>
                <c:pt idx="97">
                  <c:v>1.3170996918770351E-2</c:v>
                </c:pt>
                <c:pt idx="98">
                  <c:v>1.2954074341208863E-2</c:v>
                </c:pt>
                <c:pt idx="99">
                  <c:v>1.2737135029613808E-2</c:v>
                </c:pt>
                <c:pt idx="100">
                  <c:v>1.252018133720881E-2</c:v>
                </c:pt>
                <c:pt idx="101">
                  <c:v>1.230321528629535E-2</c:v>
                </c:pt>
                <c:pt idx="102">
                  <c:v>1.2086238614788724E-2</c:v>
                </c:pt>
                <c:pt idx="103">
                  <c:v>1.1869252816209873E-2</c:v>
                </c:pt>
                <c:pt idx="104">
                  <c:v>1.1652259174053338E-2</c:v>
                </c:pt>
                <c:pt idx="105">
                  <c:v>1.1435258791322241E-2</c:v>
                </c:pt>
                <c:pt idx="106">
                  <c:v>1.121825261590988E-2</c:v>
                </c:pt>
                <c:pt idx="107">
                  <c:v>1.1001241462412064E-2</c:v>
                </c:pt>
                <c:pt idx="108">
                  <c:v>1.0784226030872058E-2</c:v>
                </c:pt>
                <c:pt idx="109">
                  <c:v>1.0567590287980943E-2</c:v>
                </c:pt>
                <c:pt idx="110">
                  <c:v>1.066666666666667E-2</c:v>
                </c:pt>
                <c:pt idx="111">
                  <c:v>1.066666666666667E-2</c:v>
                </c:pt>
                <c:pt idx="112">
                  <c:v>1.0501336521561952E-2</c:v>
                </c:pt>
                <c:pt idx="113">
                  <c:v>1.0350360130618576E-2</c:v>
                </c:pt>
                <c:pt idx="114">
                  <c:v>1.0203713406159531E-2</c:v>
                </c:pt>
                <c:pt idx="115">
                  <c:v>1.005825933203321E-2</c:v>
                </c:pt>
                <c:pt idx="116">
                  <c:v>9.9130802867833864E-3</c:v>
                </c:pt>
                <c:pt idx="117">
                  <c:v>9.767919769739444E-3</c:v>
                </c:pt>
                <c:pt idx="118">
                  <c:v>9.6227154987940239E-3</c:v>
                </c:pt>
                <c:pt idx="119">
                  <c:v>9.4774601383360302E-3</c:v>
                </c:pt>
                <c:pt idx="120">
                  <c:v>9.3321602378886124E-3</c:v>
                </c:pt>
                <c:pt idx="121">
                  <c:v>9.1868244996089112E-3</c:v>
                </c:pt>
                <c:pt idx="122">
                  <c:v>9.0414607188322813E-3</c:v>
                </c:pt>
                <c:pt idx="123">
                  <c:v>8.8960752232076501E-3</c:v>
                </c:pt>
                <c:pt idx="124">
                  <c:v>8.7506729799157971E-3</c:v>
                </c:pt>
                <c:pt idx="125">
                  <c:v>8.6052578400159178E-3</c:v>
                </c:pt>
                <c:pt idx="126">
                  <c:v>8.4598327750558897E-3</c:v>
                </c:pt>
                <c:pt idx="127">
                  <c:v>8.3144000737083376E-3</c:v>
                </c:pt>
                <c:pt idx="128">
                  <c:v>8.1689614974318273E-3</c:v>
                </c:pt>
                <c:pt idx="129">
                  <c:v>8.0235184015386846E-3</c:v>
                </c:pt>
                <c:pt idx="130">
                  <c:v>7.8780718287275071E-3</c:v>
                </c:pt>
                <c:pt idx="131">
                  <c:v>7.7326225811557439E-3</c:v>
                </c:pt>
                <c:pt idx="132">
                  <c:v>7.5871712759200596E-3</c:v>
                </c:pt>
                <c:pt idx="133">
                  <c:v>7.4417183877474669E-3</c:v>
                </c:pt>
                <c:pt idx="134">
                  <c:v>7.2962642818403308E-3</c:v>
                </c:pt>
                <c:pt idx="135">
                  <c:v>7.1508092391446088E-3</c:v>
                </c:pt>
                <c:pt idx="136">
                  <c:v>7.0053534757886938E-3</c:v>
                </c:pt>
                <c:pt idx="137">
                  <c:v>6.8598971580375711E-3</c:v>
                </c:pt>
                <c:pt idx="138">
                  <c:v>6.7144404137968938E-3</c:v>
                </c:pt>
                <c:pt idx="139">
                  <c:v>6.5689833414629417E-3</c:v>
                </c:pt>
                <c:pt idx="140">
                  <c:v>6.4235260167307875E-3</c:v>
                </c:pt>
                <c:pt idx="141">
                  <c:v>6.2780684978317371E-3</c:v>
                </c:pt>
                <c:pt idx="142">
                  <c:v>6.1326108295624345E-3</c:v>
                </c:pt>
                <c:pt idx="143">
                  <c:v>5.9871530463843966E-3</c:v>
                </c:pt>
                <c:pt idx="144">
                  <c:v>5.8416951748084534E-3</c:v>
                </c:pt>
                <c:pt idx="145">
                  <c:v>5.696237235229067E-3</c:v>
                </c:pt>
                <c:pt idx="146">
                  <c:v>5.5507792433354512E-3</c:v>
                </c:pt>
                <c:pt idx="147">
                  <c:v>5.4053212111971295E-3</c:v>
                </c:pt>
                <c:pt idx="148">
                  <c:v>5.25986314809904E-3</c:v>
                </c:pt>
                <c:pt idx="149">
                  <c:v>5.1144050611839744E-3</c:v>
                </c:pt>
                <c:pt idx="150">
                  <c:v>4.9689469559467967E-3</c:v>
                </c:pt>
                <c:pt idx="151">
                  <c:v>4.8234888366146386E-3</c:v>
                </c:pt>
                <c:pt idx="152">
                  <c:v>4.6780307064393815E-3</c:v>
                </c:pt>
                <c:pt idx="153">
                  <c:v>4.5325725679226598E-3</c:v>
                </c:pt>
                <c:pt idx="154">
                  <c:v>4.3871144229889495E-3</c:v>
                </c:pt>
                <c:pt idx="155">
                  <c:v>4.2416562731187272E-3</c:v>
                </c:pt>
                <c:pt idx="156">
                  <c:v>4.0961981194509054E-3</c:v>
                </c:pt>
                <c:pt idx="157">
                  <c:v>3.9507399628616368E-3</c:v>
                </c:pt>
                <c:pt idx="158">
                  <c:v>3.8052818040249336E-3</c:v>
                </c:pt>
                <c:pt idx="159">
                  <c:v>3.6598236434593067E-3</c:v>
                </c:pt>
                <c:pt idx="160">
                  <c:v>3.514365481563639E-3</c:v>
                </c:pt>
                <c:pt idx="161">
                  <c:v>3.3689073186447876E-3</c:v>
                </c:pt>
                <c:pt idx="162">
                  <c:v>3.2234491549388128E-3</c:v>
                </c:pt>
                <c:pt idx="163">
                  <c:v>3.0779909906273138E-3</c:v>
                </c:pt>
                <c:pt idx="164">
                  <c:v>2.9325328258499924E-3</c:v>
                </c:pt>
                <c:pt idx="165">
                  <c:v>2.7870746607143193E-3</c:v>
                </c:pt>
                <c:pt idx="166">
                  <c:v>2.6416164953029704E-3</c:v>
                </c:pt>
                <c:pt idx="167">
                  <c:v>2.4961583296795476E-3</c:v>
                </c:pt>
                <c:pt idx="168">
                  <c:v>2.3507001638929789E-3</c:v>
                </c:pt>
                <c:pt idx="169">
                  <c:v>2.2052419979809038E-3</c:v>
                </c:pt>
                <c:pt idx="170">
                  <c:v>2.0597838319722783E-3</c:v>
                </c:pt>
                <c:pt idx="171">
                  <c:v>1.9143256658893779E-3</c:v>
                </c:pt>
                <c:pt idx="172">
                  <c:v>1.7688674997493384E-3</c:v>
                </c:pt>
                <c:pt idx="173">
                  <c:v>1.6234093335653428E-3</c:v>
                </c:pt>
                <c:pt idx="174">
                  <c:v>1.477951167347532E-3</c:v>
                </c:pt>
                <c:pt idx="175">
                  <c:v>1.3324930011037078E-3</c:v>
                </c:pt>
                <c:pt idx="176">
                  <c:v>1.1870348348398715E-3</c:v>
                </c:pt>
                <c:pt idx="177">
                  <c:v>1.0415766685606404E-3</c:v>
                </c:pt>
                <c:pt idx="178">
                  <c:v>8.9611850226956622E-4</c:v>
                </c:pt>
                <c:pt idx="179">
                  <c:v>7.5066033596938144E-4</c:v>
                </c:pt>
                <c:pt idx="180">
                  <c:v>6.0520216966218772E-4</c:v>
                </c:pt>
                <c:pt idx="181">
                  <c:v>4.5974400334960238E-4</c:v>
                </c:pt>
                <c:pt idx="182">
                  <c:v>3.1428583703286915E-4</c:v>
                </c:pt>
                <c:pt idx="183">
                  <c:v>1.6882767071294501E-4</c:v>
                </c:pt>
                <c:pt idx="184">
                  <c:v>2.3369504390566151E-5</c:v>
                </c:pt>
                <c:pt idx="185">
                  <c:v>4.4664769644474174E-7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9EA-4562-8630-32586A112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3456432"/>
        <c:axId val="773487824"/>
      </c:scatterChart>
      <c:valAx>
        <c:axId val="773456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t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73487824"/>
        <c:crosses val="autoZero"/>
        <c:crossBetween val="midCat"/>
      </c:valAx>
      <c:valAx>
        <c:axId val="77348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m_H2O [kg]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73456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883333333333339"/>
          <c:y val="8.6515383493729947E-2"/>
          <c:w val="0.12227777777777778"/>
          <c:h val="0.3125021872265967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</xdr:colOff>
      <xdr:row>2</xdr:row>
      <xdr:rowOff>160020</xdr:rowOff>
    </xdr:from>
    <xdr:to>
      <xdr:col>23</xdr:col>
      <xdr:colOff>312420</xdr:colOff>
      <xdr:row>18</xdr:row>
      <xdr:rowOff>160020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8EA8AC2-A562-4EA5-ABCD-6654D29A57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21</xdr:row>
      <xdr:rowOff>7620</xdr:rowOff>
    </xdr:from>
    <xdr:to>
      <xdr:col>23</xdr:col>
      <xdr:colOff>304800</xdr:colOff>
      <xdr:row>36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2498713-D3C5-4CF0-8BCD-587E783D5A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01"/>
  <sheetViews>
    <sheetView tabSelected="1" zoomScaleNormal="100" workbookViewId="0">
      <selection activeCell="D3" sqref="D3"/>
    </sheetView>
  </sheetViews>
  <sheetFormatPr defaultRowHeight="14.4" x14ac:dyDescent="0.3"/>
  <cols>
    <col min="1" max="1" width="11.6640625" bestFit="1" customWidth="1"/>
    <col min="7" max="7" width="10.21875" bestFit="1" customWidth="1"/>
    <col min="9" max="9" width="10.21875" bestFit="1" customWidth="1"/>
    <col min="11" max="11" width="10.21875" bestFit="1" customWidth="1"/>
    <col min="15" max="15" width="12.6640625" bestFit="1" customWidth="1"/>
  </cols>
  <sheetData>
    <row r="1" spans="1:15" ht="18" x14ac:dyDescent="0.35">
      <c r="A1" s="59" t="s">
        <v>0</v>
      </c>
    </row>
    <row r="3" spans="1:15" x14ac:dyDescent="0.3">
      <c r="A3" s="4" t="s">
        <v>19</v>
      </c>
      <c r="G3" s="30" t="s">
        <v>20</v>
      </c>
      <c r="H3" s="30"/>
    </row>
    <row r="5" spans="1:15" x14ac:dyDescent="0.3">
      <c r="A5" s="1" t="s">
        <v>5</v>
      </c>
      <c r="B5" s="2">
        <f>0.02</f>
        <v>0.02</v>
      </c>
      <c r="G5" s="29" t="s">
        <v>10</v>
      </c>
      <c r="H5" s="29"/>
      <c r="I5" s="29" t="s">
        <v>11</v>
      </c>
      <c r="J5" s="29"/>
      <c r="K5" s="29" t="s">
        <v>12</v>
      </c>
      <c r="L5" s="29"/>
    </row>
    <row r="6" spans="1:15" x14ac:dyDescent="0.3">
      <c r="A6" s="6" t="s">
        <v>6</v>
      </c>
      <c r="B6" s="2">
        <f>B5/3</f>
        <v>6.6666666666666671E-3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N6" s="5" t="s">
        <v>23</v>
      </c>
      <c r="O6" s="8" t="s">
        <v>15</v>
      </c>
    </row>
    <row r="7" spans="1:15" x14ac:dyDescent="0.3">
      <c r="A7" s="1" t="s">
        <v>3</v>
      </c>
      <c r="B7" s="2">
        <v>0.1</v>
      </c>
      <c r="E7" s="31" t="s">
        <v>24</v>
      </c>
      <c r="F7" s="32"/>
      <c r="G7" s="14">
        <f>B12</f>
        <v>1.066666666666667E-2</v>
      </c>
      <c r="H7" s="14">
        <f>B16</f>
        <v>20</v>
      </c>
      <c r="I7" s="14">
        <f>B12</f>
        <v>1.066666666666667E-2</v>
      </c>
      <c r="J7" s="14">
        <f>B16</f>
        <v>20</v>
      </c>
      <c r="K7" s="14">
        <f>B12</f>
        <v>1.066666666666667E-2</v>
      </c>
      <c r="L7" s="14">
        <f>B16</f>
        <v>20</v>
      </c>
      <c r="N7" s="9">
        <v>0</v>
      </c>
      <c r="O7" s="9">
        <f>G7+I7+K7</f>
        <v>3.2000000000000008E-2</v>
      </c>
    </row>
    <row r="8" spans="1:15" x14ac:dyDescent="0.3">
      <c r="A8" s="6" t="s">
        <v>4</v>
      </c>
      <c r="B8" s="2">
        <f>B7^2</f>
        <v>1.0000000000000002E-2</v>
      </c>
      <c r="E8" s="33"/>
      <c r="F8" s="34"/>
      <c r="G8" s="15">
        <f>G7</f>
        <v>1.066666666666667E-2</v>
      </c>
      <c r="H8" s="15">
        <f>H7+($B$15*$B$8*($B$17-H7)-$B$14*$B$8/$B$6*(H7-J7))/($B$10-$B$12+G7)/$B$13*(N8-N7)</f>
        <v>30.901062500000002</v>
      </c>
      <c r="I8" s="15">
        <f>I7</f>
        <v>1.066666666666667E-2</v>
      </c>
      <c r="J8" s="15">
        <f>J7+$B$14*$B$8/$B$6*((H7-J7)-(J7-L7))/$B$13/($B$10-$B$12+I7)*(N8-N7)</f>
        <v>20</v>
      </c>
      <c r="K8" s="15">
        <f>K7</f>
        <v>1.066666666666667E-2</v>
      </c>
      <c r="L8" s="15">
        <f>L7+$B$14*$B$8/$B$6*((J7-L7))/$B$13/($B$10-$B$12+K7)*(N8-N7)</f>
        <v>20</v>
      </c>
      <c r="N8" s="10">
        <v>5</v>
      </c>
      <c r="O8" s="10">
        <f t="shared" ref="O8:O44" si="0">G8+I8+K8</f>
        <v>3.2000000000000008E-2</v>
      </c>
    </row>
    <row r="9" spans="1:15" x14ac:dyDescent="0.3">
      <c r="A9" s="1" t="s">
        <v>16</v>
      </c>
      <c r="B9" s="2">
        <v>400</v>
      </c>
      <c r="E9" s="33"/>
      <c r="F9" s="34"/>
      <c r="G9" s="15">
        <f t="shared" ref="G9:G23" si="1">G8</f>
        <v>1.066666666666667E-2</v>
      </c>
      <c r="H9" s="15">
        <f>H8+($B$15*$B$8*($B$17-H8)-$B$14*$B$8/$B$6*(H8-J8))/($B$10-$B$12+G8)/$B$13*(N9-N8)</f>
        <v>40.292936770288094</v>
      </c>
      <c r="I9" s="15">
        <f t="shared" ref="I9:I18" si="2">I8</f>
        <v>1.066666666666667E-2</v>
      </c>
      <c r="J9" s="15">
        <f t="shared" ref="J9:J44" si="3">J8+$B$14*$B$8/$B$6*((H8-J8)-(J8-L8))/$B$13/($B$10-$B$12+I8)*(N9-N8)</f>
        <v>20.766480957031249</v>
      </c>
      <c r="K9" s="15">
        <f t="shared" ref="K9:K18" si="4">K8</f>
        <v>1.066666666666667E-2</v>
      </c>
      <c r="L9" s="15">
        <f t="shared" ref="L9:L18" si="5">L8+$B$14*$B$8/$B$6*((J8-L8))/$B$13/($B$10-$B$12+K8)*(N9-N8)</f>
        <v>20</v>
      </c>
      <c r="N9" s="10">
        <v>10</v>
      </c>
      <c r="O9" s="10">
        <f t="shared" si="0"/>
        <v>3.2000000000000008E-2</v>
      </c>
    </row>
    <row r="10" spans="1:15" x14ac:dyDescent="0.3">
      <c r="A10" s="6" t="s">
        <v>17</v>
      </c>
      <c r="B10" s="2">
        <f>B9*B8*B5/3</f>
        <v>2.6666666666666672E-2</v>
      </c>
      <c r="E10" s="33"/>
      <c r="F10" s="34"/>
      <c r="G10" s="15">
        <f t="shared" si="1"/>
        <v>1.066666666666667E-2</v>
      </c>
      <c r="H10" s="15">
        <f t="shared" ref="H10:H23" si="6">H9+($B$15*$B$8*($B$17-H9)-$B$14*$B$8/$B$6*(H9-J9))/($B$10-$B$12+G9)/$B$13*(N10-N9)</f>
        <v>48.438454270659356</v>
      </c>
      <c r="I10" s="15">
        <f t="shared" si="2"/>
        <v>1.066666666666667E-2</v>
      </c>
      <c r="J10" s="15">
        <f t="shared" si="3"/>
        <v>22.085541689109611</v>
      </c>
      <c r="K10" s="15">
        <f t="shared" si="4"/>
        <v>1.066666666666667E-2</v>
      </c>
      <c r="L10" s="15">
        <f t="shared" si="5"/>
        <v>20.053893192291259</v>
      </c>
      <c r="N10" s="10">
        <v>15</v>
      </c>
      <c r="O10" s="10">
        <f t="shared" si="0"/>
        <v>3.2000000000000008E-2</v>
      </c>
    </row>
    <row r="11" spans="1:15" x14ac:dyDescent="0.3">
      <c r="A11" s="1" t="s">
        <v>7</v>
      </c>
      <c r="B11" s="2">
        <v>0.4</v>
      </c>
      <c r="E11" s="33"/>
      <c r="F11" s="34"/>
      <c r="G11" s="15">
        <f t="shared" si="1"/>
        <v>1.066666666666667E-2</v>
      </c>
      <c r="H11" s="15">
        <f t="shared" si="6"/>
        <v>55.54901905847008</v>
      </c>
      <c r="I11" s="15">
        <f t="shared" si="2"/>
        <v>1.066666666666667E-2</v>
      </c>
      <c r="J11" s="15">
        <f t="shared" si="3"/>
        <v>23.795630570067289</v>
      </c>
      <c r="K11" s="15">
        <f t="shared" si="4"/>
        <v>1.066666666666667E-2</v>
      </c>
      <c r="L11" s="15">
        <f t="shared" si="5"/>
        <v>20.196743477223798</v>
      </c>
      <c r="N11" s="10">
        <v>20</v>
      </c>
      <c r="O11" s="10">
        <f t="shared" si="0"/>
        <v>3.2000000000000008E-2</v>
      </c>
    </row>
    <row r="12" spans="1:15" x14ac:dyDescent="0.3">
      <c r="A12" s="6" t="s">
        <v>21</v>
      </c>
      <c r="B12" s="2">
        <f>B10*B11</f>
        <v>1.066666666666667E-2</v>
      </c>
      <c r="E12" s="33"/>
      <c r="F12" s="34"/>
      <c r="G12" s="15">
        <f t="shared" si="1"/>
        <v>1.066666666666667E-2</v>
      </c>
      <c r="H12" s="15">
        <f t="shared" si="6"/>
        <v>61.795408439316304</v>
      </c>
      <c r="I12" s="15">
        <f t="shared" si="2"/>
        <v>1.066666666666667E-2</v>
      </c>
      <c r="J12" s="15">
        <f t="shared" si="3"/>
        <v>25.775243949442551</v>
      </c>
      <c r="K12" s="15">
        <f t="shared" si="4"/>
        <v>1.066666666666667E-2</v>
      </c>
      <c r="L12" s="15">
        <f t="shared" si="5"/>
        <v>20.449790225939356</v>
      </c>
      <c r="N12" s="10">
        <v>25</v>
      </c>
      <c r="O12" s="10">
        <f t="shared" si="0"/>
        <v>3.2000000000000008E-2</v>
      </c>
    </row>
    <row r="13" spans="1:15" x14ac:dyDescent="0.3">
      <c r="A13" s="1" t="s">
        <v>9</v>
      </c>
      <c r="B13" s="2">
        <v>3200</v>
      </c>
      <c r="E13" s="33"/>
      <c r="F13" s="34"/>
      <c r="G13" s="15">
        <f t="shared" si="1"/>
        <v>1.066666666666667E-2</v>
      </c>
      <c r="H13" s="15">
        <f t="shared" si="6"/>
        <v>67.316213376059466</v>
      </c>
      <c r="I13" s="15">
        <f t="shared" si="2"/>
        <v>1.066666666666667E-2</v>
      </c>
      <c r="J13" s="15">
        <f t="shared" si="3"/>
        <v>27.933465800202981</v>
      </c>
      <c r="K13" s="15">
        <f t="shared" si="4"/>
        <v>1.066666666666667E-2</v>
      </c>
      <c r="L13" s="15">
        <f t="shared" si="5"/>
        <v>20.824236190873176</v>
      </c>
      <c r="N13" s="10">
        <v>30</v>
      </c>
      <c r="O13" s="10">
        <f t="shared" si="0"/>
        <v>3.2000000000000008E-2</v>
      </c>
    </row>
    <row r="14" spans="1:15" x14ac:dyDescent="0.3">
      <c r="A14" s="1" t="s">
        <v>8</v>
      </c>
      <c r="B14" s="2">
        <v>0.8</v>
      </c>
      <c r="E14" s="33"/>
      <c r="F14" s="34"/>
      <c r="G14" s="15">
        <f t="shared" si="1"/>
        <v>1.066666666666667E-2</v>
      </c>
      <c r="H14" s="15">
        <f t="shared" si="6"/>
        <v>72.22444519165856</v>
      </c>
      <c r="I14" s="15">
        <f t="shared" si="2"/>
        <v>1.066666666666667E-2</v>
      </c>
      <c r="J14" s="15">
        <f t="shared" si="3"/>
        <v>30.202697532224388</v>
      </c>
      <c r="K14" s="15">
        <f t="shared" si="4"/>
        <v>1.066666666666667E-2</v>
      </c>
      <c r="L14" s="15">
        <f t="shared" si="5"/>
        <v>21.324103897779178</v>
      </c>
      <c r="N14" s="10">
        <v>35</v>
      </c>
      <c r="O14" s="10">
        <f t="shared" si="0"/>
        <v>3.2000000000000008E-2</v>
      </c>
    </row>
    <row r="15" spans="1:15" x14ac:dyDescent="0.3">
      <c r="A15" s="1" t="s">
        <v>2</v>
      </c>
      <c r="B15" s="2">
        <v>116.27800000000001</v>
      </c>
      <c r="E15" s="33"/>
      <c r="F15" s="34"/>
      <c r="G15" s="15">
        <f t="shared" si="1"/>
        <v>1.066666666666667E-2</v>
      </c>
      <c r="H15" s="15">
        <f t="shared" si="6"/>
        <v>76.612716427716506</v>
      </c>
      <c r="I15" s="15">
        <f t="shared" si="2"/>
        <v>1.066666666666667E-2</v>
      </c>
      <c r="J15" s="15">
        <f t="shared" si="3"/>
        <v>32.533075549606423</v>
      </c>
      <c r="K15" s="15">
        <f t="shared" si="4"/>
        <v>1.066666666666667E-2</v>
      </c>
      <c r="L15" s="15">
        <f t="shared" si="5"/>
        <v>21.948380012701108</v>
      </c>
      <c r="N15" s="10">
        <v>40</v>
      </c>
      <c r="O15" s="10">
        <f t="shared" si="0"/>
        <v>3.2000000000000008E-2</v>
      </c>
    </row>
    <row r="16" spans="1:15" x14ac:dyDescent="0.3">
      <c r="A16" s="1" t="s">
        <v>22</v>
      </c>
      <c r="B16" s="2">
        <v>20</v>
      </c>
      <c r="E16" s="33"/>
      <c r="F16" s="34"/>
      <c r="G16" s="15">
        <f t="shared" si="1"/>
        <v>1.066666666666667E-2</v>
      </c>
      <c r="H16" s="15">
        <f t="shared" si="6"/>
        <v>80.557311928016176</v>
      </c>
      <c r="I16" s="15">
        <f t="shared" si="2"/>
        <v>1.066666666666667E-2</v>
      </c>
      <c r="J16" s="15">
        <f t="shared" si="3"/>
        <v>34.888188893909884</v>
      </c>
      <c r="K16" s="15">
        <f t="shared" si="4"/>
        <v>1.066666666666667E-2</v>
      </c>
      <c r="L16" s="15">
        <f t="shared" si="5"/>
        <v>22.692616417639762</v>
      </c>
      <c r="N16" s="10">
        <v>45</v>
      </c>
      <c r="O16" s="10">
        <f t="shared" si="0"/>
        <v>3.2000000000000008E-2</v>
      </c>
    </row>
    <row r="17" spans="1:15" x14ac:dyDescent="0.3">
      <c r="A17" s="1" t="s">
        <v>1</v>
      </c>
      <c r="B17" s="3">
        <v>180</v>
      </c>
      <c r="E17" s="33"/>
      <c r="F17" s="34"/>
      <c r="G17" s="15">
        <f t="shared" si="1"/>
        <v>1.066666666666667E-2</v>
      </c>
      <c r="H17" s="15">
        <f t="shared" si="6"/>
        <v>84.121395201184953</v>
      </c>
      <c r="I17" s="15">
        <f t="shared" si="2"/>
        <v>1.066666666666667E-2</v>
      </c>
      <c r="J17" s="15">
        <f t="shared" si="3"/>
        <v>37.241797917507739</v>
      </c>
      <c r="K17" s="15">
        <f t="shared" si="4"/>
        <v>1.066666666666667E-2</v>
      </c>
      <c r="L17" s="15">
        <f t="shared" si="5"/>
        <v>23.550117607377505</v>
      </c>
      <c r="N17" s="10">
        <v>50</v>
      </c>
      <c r="O17" s="10">
        <f t="shared" si="0"/>
        <v>3.2000000000000008E-2</v>
      </c>
    </row>
    <row r="18" spans="1:15" x14ac:dyDescent="0.3">
      <c r="A18" s="1" t="s">
        <v>18</v>
      </c>
      <c r="B18" s="3">
        <v>2176720</v>
      </c>
      <c r="E18" s="33"/>
      <c r="F18" s="34"/>
      <c r="G18" s="15">
        <f t="shared" si="1"/>
        <v>1.066666666666667E-2</v>
      </c>
      <c r="H18" s="15">
        <f t="shared" si="6"/>
        <v>87.357540162955672</v>
      </c>
      <c r="I18" s="15">
        <f t="shared" si="2"/>
        <v>1.066666666666667E-2</v>
      </c>
      <c r="J18" s="15">
        <f t="shared" si="3"/>
        <v>39.575323329710258</v>
      </c>
      <c r="K18" s="15">
        <f t="shared" si="4"/>
        <v>1.066666666666667E-2</v>
      </c>
      <c r="L18" s="15">
        <f t="shared" si="5"/>
        <v>24.512813879183536</v>
      </c>
      <c r="N18" s="10">
        <v>55</v>
      </c>
      <c r="O18" s="10">
        <f t="shared" si="0"/>
        <v>3.2000000000000008E-2</v>
      </c>
    </row>
    <row r="19" spans="1:15" x14ac:dyDescent="0.3">
      <c r="E19" s="33"/>
      <c r="F19" s="34"/>
      <c r="G19" s="15">
        <f t="shared" si="1"/>
        <v>1.066666666666667E-2</v>
      </c>
      <c r="H19" s="15">
        <f t="shared" si="6"/>
        <v>90.309735822101601</v>
      </c>
      <c r="I19" s="15">
        <f t="shared" ref="I19:I44" si="7">I18</f>
        <v>1.066666666666667E-2</v>
      </c>
      <c r="J19" s="15">
        <f t="shared" si="3"/>
        <v>41.875927755057667</v>
      </c>
      <c r="K19" s="15">
        <f t="shared" ref="K19:K24" si="8">K18</f>
        <v>1.066666666666667E-2</v>
      </c>
      <c r="L19" s="15">
        <f t="shared" ref="L19:L24" si="9">L18+$B$14*$B$8/$B$6*((J18-L18))/$B$13/($B$10-$B$12+K18)*(N19-N18)</f>
        <v>25.571896574923695</v>
      </c>
      <c r="N19" s="10">
        <v>60</v>
      </c>
      <c r="O19" s="10">
        <f t="shared" si="0"/>
        <v>3.2000000000000008E-2</v>
      </c>
    </row>
    <row r="20" spans="1:15" x14ac:dyDescent="0.3">
      <c r="E20" s="33"/>
      <c r="F20" s="34"/>
      <c r="G20" s="15">
        <f t="shared" si="1"/>
        <v>1.066666666666667E-2</v>
      </c>
      <c r="H20" s="15">
        <f t="shared" si="6"/>
        <v>93.014978538917461</v>
      </c>
      <c r="I20" s="15">
        <f t="shared" si="7"/>
        <v>1.066666666666667E-2</v>
      </c>
      <c r="J20" s="15">
        <f t="shared" si="3"/>
        <v>44.135052692418526</v>
      </c>
      <c r="K20" s="15">
        <f t="shared" si="8"/>
        <v>1.066666666666667E-2</v>
      </c>
      <c r="L20" s="15">
        <f t="shared" si="9"/>
        <v>26.718273767276866</v>
      </c>
      <c r="N20" s="10">
        <v>65</v>
      </c>
      <c r="O20" s="10">
        <f t="shared" si="0"/>
        <v>3.2000000000000008E-2</v>
      </c>
    </row>
    <row r="21" spans="1:15" x14ac:dyDescent="0.3">
      <c r="E21" s="33"/>
      <c r="F21" s="34"/>
      <c r="G21" s="15">
        <f t="shared" si="1"/>
        <v>1.066666666666667E-2</v>
      </c>
      <c r="H21" s="15">
        <f t="shared" si="6"/>
        <v>95.5045409747799</v>
      </c>
      <c r="I21" s="15">
        <f t="shared" si="7"/>
        <v>1.066666666666667E-2</v>
      </c>
      <c r="J21" s="15">
        <f t="shared" si="3"/>
        <v>46.347305210326461</v>
      </c>
      <c r="K21" s="15">
        <f t="shared" si="8"/>
        <v>1.066666666666667E-2</v>
      </c>
      <c r="L21" s="15">
        <f t="shared" si="9"/>
        <v>27.942891035450888</v>
      </c>
      <c r="N21" s="10">
        <v>70</v>
      </c>
      <c r="O21" s="10">
        <f t="shared" si="0"/>
        <v>3.2000000000000008E-2</v>
      </c>
    </row>
    <row r="22" spans="1:15" x14ac:dyDescent="0.3">
      <c r="E22" s="33"/>
      <c r="F22" s="34"/>
      <c r="G22" s="16">
        <f t="shared" si="1"/>
        <v>1.066666666666667E-2</v>
      </c>
      <c r="H22" s="16">
        <f>H21+($B$15*$B$8*($B$17-H21)-$B$14*$B$8/$B$6*(H21-J21))/($B$10-$B$12+G21)/$B$13*(N22-N21)</f>
        <v>97.804987083842477</v>
      </c>
      <c r="I22" s="16">
        <f t="shared" si="7"/>
        <v>1.066666666666667E-2</v>
      </c>
      <c r="J22" s="16">
        <f t="shared" si="3"/>
        <v>48.509612978343654</v>
      </c>
      <c r="K22" s="16">
        <f t="shared" si="8"/>
        <v>1.066666666666667E-2</v>
      </c>
      <c r="L22" s="16">
        <f t="shared" si="9"/>
        <v>29.236951407121825</v>
      </c>
      <c r="M22" s="10"/>
      <c r="N22" s="10">
        <v>75</v>
      </c>
      <c r="O22" s="10">
        <f t="shared" si="0"/>
        <v>3.2000000000000008E-2</v>
      </c>
    </row>
    <row r="23" spans="1:15" ht="15" thickBot="1" x14ac:dyDescent="0.35">
      <c r="E23" s="35"/>
      <c r="F23" s="36"/>
      <c r="G23" s="17">
        <f t="shared" si="1"/>
        <v>1.066666666666667E-2</v>
      </c>
      <c r="H23" s="17">
        <f t="shared" si="6"/>
        <v>100</v>
      </c>
      <c r="I23" s="17">
        <f t="shared" si="7"/>
        <v>1.066666666666667E-2</v>
      </c>
      <c r="J23" s="17">
        <f t="shared" si="3"/>
        <v>50.68093938736353</v>
      </c>
      <c r="K23" s="17">
        <f t="shared" si="8"/>
        <v>1.066666666666667E-2</v>
      </c>
      <c r="L23" s="17">
        <f t="shared" si="9"/>
        <v>30.630804110934626</v>
      </c>
      <c r="N23" s="10">
        <v>80.142954133608583</v>
      </c>
      <c r="O23" s="10">
        <f t="shared" si="0"/>
        <v>3.2000000000000008E-2</v>
      </c>
    </row>
    <row r="24" spans="1:15" x14ac:dyDescent="0.3">
      <c r="E24" s="37" t="s">
        <v>25</v>
      </c>
      <c r="F24" s="38"/>
      <c r="G24" s="18">
        <f>G23-(($B$15*$B$8*($B$17-H23)-$B$14*$B$8/$B$6*(H23-J23))/$B$18)*(N24-N23)</f>
        <v>1.0591158500240895E-2</v>
      </c>
      <c r="H24" s="18">
        <f>H23</f>
        <v>100</v>
      </c>
      <c r="I24" s="18">
        <f t="shared" si="7"/>
        <v>1.066666666666667E-2</v>
      </c>
      <c r="J24" s="18">
        <f t="shared" si="3"/>
        <v>52.680071598865894</v>
      </c>
      <c r="K24" s="18">
        <f t="shared" si="8"/>
        <v>1.066666666666667E-2</v>
      </c>
      <c r="L24" s="18">
        <f t="shared" si="9"/>
        <v>32.000272610910734</v>
      </c>
      <c r="N24" s="10">
        <v>85</v>
      </c>
      <c r="O24" s="10">
        <f t="shared" si="0"/>
        <v>3.1924491833574237E-2</v>
      </c>
    </row>
    <row r="25" spans="1:15" x14ac:dyDescent="0.3">
      <c r="E25" s="39"/>
      <c r="F25" s="40"/>
      <c r="G25" s="18">
        <f t="shared" ref="G25:G60" si="10">G24-(($B$15*$B$8*($B$17-H24)-$B$14*$B$8/$B$6*(H24-J24))/$B$18)*(N25-N24)</f>
        <v>1.0507917463454725E-2</v>
      </c>
      <c r="H25" s="18">
        <f t="shared" ref="H25:H44" si="11">H24</f>
        <v>100</v>
      </c>
      <c r="I25" s="18">
        <f t="shared" si="7"/>
        <v>1.066666666666667E-2</v>
      </c>
      <c r="J25" s="18">
        <f t="shared" si="3"/>
        <v>54.553205698230038</v>
      </c>
      <c r="K25" s="18">
        <f t="shared" ref="K25:K44" si="12">K24</f>
        <v>1.066666666666667E-2</v>
      </c>
      <c r="L25" s="18">
        <f t="shared" ref="L25:L44" si="13">L24+$B$14*$B$8/$B$6*((J24-L24))/$B$13/($B$10-$B$12+K24)*(N25-N24)</f>
        <v>33.454320977251328</v>
      </c>
      <c r="N25" s="10">
        <v>90</v>
      </c>
      <c r="O25" s="10">
        <f t="shared" si="0"/>
        <v>3.1841250796788068E-2</v>
      </c>
    </row>
    <row r="26" spans="1:15" x14ac:dyDescent="0.3">
      <c r="E26" s="39"/>
      <c r="F26" s="40"/>
      <c r="G26" s="18">
        <f t="shared" si="10"/>
        <v>1.0419513243256729E-2</v>
      </c>
      <c r="H26" s="18">
        <f t="shared" si="11"/>
        <v>100</v>
      </c>
      <c r="I26" s="18">
        <f t="shared" si="7"/>
        <v>1.066666666666667E-2</v>
      </c>
      <c r="J26" s="18">
        <f t="shared" si="3"/>
        <v>56.265168090629423</v>
      </c>
      <c r="K26" s="18">
        <f t="shared" si="12"/>
        <v>1.066666666666667E-2</v>
      </c>
      <c r="L26" s="18">
        <f t="shared" si="13"/>
        <v>34.937836309195141</v>
      </c>
      <c r="N26" s="10">
        <v>95</v>
      </c>
      <c r="O26" s="10">
        <f t="shared" si="0"/>
        <v>3.1752846576590069E-2</v>
      </c>
    </row>
    <row r="27" spans="1:15" x14ac:dyDescent="0.3">
      <c r="E27" s="39"/>
      <c r="F27" s="40"/>
      <c r="G27" s="18">
        <f t="shared" si="10"/>
        <v>1.0326390099929255E-2</v>
      </c>
      <c r="H27" s="18">
        <f t="shared" si="11"/>
        <v>100</v>
      </c>
      <c r="I27" s="18">
        <f t="shared" si="7"/>
        <v>1.066666666666667E-2</v>
      </c>
      <c r="J27" s="18">
        <f t="shared" si="3"/>
        <v>57.840695443374941</v>
      </c>
      <c r="K27" s="18">
        <f t="shared" si="12"/>
        <v>1.066666666666667E-2</v>
      </c>
      <c r="L27" s="18">
        <f t="shared" si="13"/>
        <v>36.437414325077242</v>
      </c>
      <c r="N27" s="10">
        <v>100</v>
      </c>
      <c r="O27" s="10">
        <f t="shared" si="0"/>
        <v>3.1659723433262593E-2</v>
      </c>
    </row>
    <row r="28" spans="1:15" x14ac:dyDescent="0.3">
      <c r="E28" s="39"/>
      <c r="F28" s="40"/>
      <c r="G28" s="18">
        <f t="shared" si="10"/>
        <v>1.013145811725785E-2</v>
      </c>
      <c r="H28" s="18">
        <f t="shared" si="11"/>
        <v>100</v>
      </c>
      <c r="I28" s="18">
        <f t="shared" si="7"/>
        <v>1.066666666666667E-2</v>
      </c>
      <c r="J28" s="18">
        <f t="shared" si="3"/>
        <v>60.759511239389724</v>
      </c>
      <c r="K28" s="18">
        <f t="shared" si="12"/>
        <v>1.066666666666667E-2</v>
      </c>
      <c r="L28" s="18">
        <f t="shared" si="13"/>
        <v>39.447250732337857</v>
      </c>
      <c r="N28" s="10">
        <v>110</v>
      </c>
      <c r="O28" s="10">
        <f t="shared" si="0"/>
        <v>3.1464791450591188E-2</v>
      </c>
    </row>
    <row r="29" spans="1:15" x14ac:dyDescent="0.3">
      <c r="E29" s="39"/>
      <c r="F29" s="40"/>
      <c r="G29" s="18">
        <f t="shared" si="10"/>
        <v>9.9204350482031828E-3</v>
      </c>
      <c r="H29" s="18">
        <f t="shared" si="11"/>
        <v>100</v>
      </c>
      <c r="I29" s="18">
        <f t="shared" si="7"/>
        <v>1.066666666666667E-2</v>
      </c>
      <c r="J29" s="18">
        <f t="shared" si="3"/>
        <v>63.280668337546373</v>
      </c>
      <c r="K29" s="18">
        <f t="shared" si="12"/>
        <v>1.066666666666667E-2</v>
      </c>
      <c r="L29" s="18">
        <f t="shared" si="13"/>
        <v>42.444287366142028</v>
      </c>
      <c r="N29" s="10">
        <v>120</v>
      </c>
      <c r="O29" s="10">
        <f t="shared" si="0"/>
        <v>3.1253768381536526E-2</v>
      </c>
    </row>
    <row r="30" spans="1:15" x14ac:dyDescent="0.3">
      <c r="E30" s="39"/>
      <c r="F30" s="40"/>
      <c r="G30" s="18">
        <f t="shared" si="10"/>
        <v>9.6955131381501868E-3</v>
      </c>
      <c r="H30" s="18">
        <f t="shared" si="11"/>
        <v>100</v>
      </c>
      <c r="I30" s="18">
        <f t="shared" si="7"/>
        <v>1.066666666666667E-2</v>
      </c>
      <c r="J30" s="18">
        <f t="shared" si="3"/>
        <v>65.514208278475181</v>
      </c>
      <c r="K30" s="18">
        <f t="shared" si="12"/>
        <v>1.066666666666667E-2</v>
      </c>
      <c r="L30" s="18">
        <f t="shared" si="13"/>
        <v>45.374403440245764</v>
      </c>
      <c r="N30" s="10">
        <v>130</v>
      </c>
      <c r="O30" s="10">
        <f t="shared" si="0"/>
        <v>3.1028846471483525E-2</v>
      </c>
    </row>
    <row r="31" spans="1:15" x14ac:dyDescent="0.3">
      <c r="E31" s="39"/>
      <c r="F31" s="40"/>
      <c r="G31" s="18">
        <f t="shared" si="10"/>
        <v>9.458277986480839E-3</v>
      </c>
      <c r="H31" s="18">
        <f t="shared" si="11"/>
        <v>100</v>
      </c>
      <c r="I31" s="18">
        <f t="shared" si="7"/>
        <v>1.066666666666667E-2</v>
      </c>
      <c r="J31" s="18">
        <f t="shared" si="3"/>
        <v>67.53161268393859</v>
      </c>
      <c r="K31" s="18">
        <f t="shared" si="12"/>
        <v>1.066666666666667E-2</v>
      </c>
      <c r="L31" s="18">
        <f t="shared" si="13"/>
        <v>48.206563495621779</v>
      </c>
      <c r="N31" s="10">
        <v>140</v>
      </c>
      <c r="O31" s="10">
        <f t="shared" si="0"/>
        <v>3.0791611319814179E-2</v>
      </c>
    </row>
    <row r="32" spans="1:15" x14ac:dyDescent="0.3">
      <c r="E32" s="39"/>
      <c r="F32" s="40"/>
      <c r="G32" s="18">
        <f t="shared" si="10"/>
        <v>9.2099211228478216E-3</v>
      </c>
      <c r="H32" s="18">
        <f t="shared" si="11"/>
        <v>100</v>
      </c>
      <c r="I32" s="18">
        <f t="shared" si="7"/>
        <v>1.066666666666667E-2</v>
      </c>
      <c r="J32" s="18">
        <f t="shared" si="3"/>
        <v>69.379894608152668</v>
      </c>
      <c r="K32" s="18">
        <f t="shared" si="12"/>
        <v>1.066666666666667E-2</v>
      </c>
      <c r="L32" s="18">
        <f t="shared" si="13"/>
        <v>50.924148537728833</v>
      </c>
      <c r="N32" s="10">
        <v>150</v>
      </c>
      <c r="O32" s="10">
        <f t="shared" si="0"/>
        <v>3.0543254456181161E-2</v>
      </c>
    </row>
    <row r="33" spans="5:15" x14ac:dyDescent="0.3">
      <c r="E33" s="39"/>
      <c r="F33" s="40"/>
      <c r="G33" s="18">
        <f t="shared" si="10"/>
        <v>8.9513748994944128E-3</v>
      </c>
      <c r="H33" s="18">
        <f t="shared" si="11"/>
        <v>100</v>
      </c>
      <c r="I33" s="18">
        <f t="shared" si="7"/>
        <v>1.066666666666667E-2</v>
      </c>
      <c r="J33" s="18">
        <f t="shared" si="3"/>
        <v>71.090507637727853</v>
      </c>
      <c r="K33" s="18">
        <f t="shared" si="12"/>
        <v>1.066666666666667E-2</v>
      </c>
      <c r="L33" s="18">
        <f t="shared" si="13"/>
        <v>53.519487828882184</v>
      </c>
      <c r="N33" s="10">
        <v>160</v>
      </c>
      <c r="O33" s="10">
        <f t="shared" si="0"/>
        <v>3.0284708232827751E-2</v>
      </c>
    </row>
    <row r="34" spans="5:15" x14ac:dyDescent="0.3">
      <c r="E34" s="39"/>
      <c r="F34" s="40"/>
      <c r="G34" s="18">
        <f t="shared" si="10"/>
        <v>8.6833982687597594E-3</v>
      </c>
      <c r="H34" s="18">
        <f t="shared" si="11"/>
        <v>100</v>
      </c>
      <c r="I34" s="18">
        <f t="shared" si="7"/>
        <v>1.066666666666667E-2</v>
      </c>
      <c r="J34" s="18">
        <f t="shared" si="3"/>
        <v>72.684980340553452</v>
      </c>
      <c r="K34" s="18">
        <f t="shared" si="12"/>
        <v>1.066666666666667E-2</v>
      </c>
      <c r="L34" s="18">
        <f t="shared" si="13"/>
        <v>55.990412489501104</v>
      </c>
      <c r="N34" s="10">
        <v>170</v>
      </c>
      <c r="O34" s="10">
        <f t="shared" si="0"/>
        <v>3.0016731602093102E-2</v>
      </c>
    </row>
    <row r="35" spans="5:15" x14ac:dyDescent="0.3">
      <c r="E35" s="39"/>
      <c r="F35" s="40"/>
      <c r="G35" s="18">
        <f t="shared" si="10"/>
        <v>8.4066314985336201E-3</v>
      </c>
      <c r="H35" s="18">
        <f t="shared" si="11"/>
        <v>100</v>
      </c>
      <c r="I35" s="18">
        <f t="shared" si="7"/>
        <v>1.066666666666667E-2</v>
      </c>
      <c r="J35" s="18">
        <f t="shared" si="3"/>
        <v>74.178481376108891</v>
      </c>
      <c r="K35" s="18">
        <f t="shared" si="12"/>
        <v>1.066666666666667E-2</v>
      </c>
      <c r="L35" s="18">
        <f t="shared" si="13"/>
        <v>58.33808609355534</v>
      </c>
      <c r="N35" s="10">
        <v>180</v>
      </c>
      <c r="O35" s="10">
        <f t="shared" si="0"/>
        <v>2.9739964831866958E-2</v>
      </c>
    </row>
    <row r="36" spans="5:15" x14ac:dyDescent="0.3">
      <c r="E36" s="39"/>
      <c r="F36" s="40"/>
      <c r="G36" s="18">
        <f t="shared" si="10"/>
        <v>8.1216312336794792E-3</v>
      </c>
      <c r="H36" s="18">
        <f t="shared" si="11"/>
        <v>100</v>
      </c>
      <c r="I36" s="18">
        <f t="shared" si="7"/>
        <v>1.066666666666667E-2</v>
      </c>
      <c r="J36" s="18">
        <f t="shared" si="3"/>
        <v>75.582076845984489</v>
      </c>
      <c r="K36" s="18">
        <f t="shared" si="12"/>
        <v>1.066666666666667E-2</v>
      </c>
      <c r="L36" s="18">
        <f t="shared" si="13"/>
        <v>60.565641680164433</v>
      </c>
      <c r="N36" s="10">
        <v>190</v>
      </c>
      <c r="O36" s="10">
        <f t="shared" si="0"/>
        <v>2.9454964567012819E-2</v>
      </c>
    </row>
    <row r="37" spans="5:15" x14ac:dyDescent="0.3">
      <c r="E37" s="39"/>
      <c r="F37" s="40"/>
      <c r="G37" s="18">
        <f t="shared" si="10"/>
        <v>7.8288931129511293E-3</v>
      </c>
      <c r="H37" s="18">
        <f t="shared" si="11"/>
        <v>100</v>
      </c>
      <c r="I37" s="18">
        <f t="shared" si="7"/>
        <v>1.066666666666667E-2</v>
      </c>
      <c r="J37" s="18">
        <f t="shared" si="3"/>
        <v>76.904161094324479</v>
      </c>
      <c r="K37" s="18">
        <f t="shared" si="12"/>
        <v>1.066666666666667E-2</v>
      </c>
      <c r="L37" s="18">
        <f t="shared" si="13"/>
        <v>62.677327875357875</v>
      </c>
      <c r="N37" s="10">
        <v>200</v>
      </c>
      <c r="O37" s="10">
        <f t="shared" si="0"/>
        <v>2.9162226446284467E-2</v>
      </c>
    </row>
    <row r="38" spans="5:15" x14ac:dyDescent="0.3">
      <c r="E38" s="39"/>
      <c r="F38" s="40"/>
      <c r="G38" s="18">
        <f t="shared" si="10"/>
        <v>7.5288664980755855E-3</v>
      </c>
      <c r="H38" s="18">
        <f t="shared" si="11"/>
        <v>100</v>
      </c>
      <c r="I38" s="18">
        <f t="shared" si="7"/>
        <v>1.066666666666667E-2</v>
      </c>
      <c r="J38" s="18">
        <f t="shared" si="3"/>
        <v>78.151365019017916</v>
      </c>
      <c r="K38" s="18">
        <f t="shared" si="12"/>
        <v>1.066666666666667E-2</v>
      </c>
      <c r="L38" s="18">
        <f t="shared" si="13"/>
        <v>64.677976296775057</v>
      </c>
      <c r="N38" s="10">
        <v>210</v>
      </c>
      <c r="O38" s="10">
        <f t="shared" si="0"/>
        <v>2.8862199831408926E-2</v>
      </c>
    </row>
    <row r="39" spans="5:15" x14ac:dyDescent="0.3">
      <c r="E39" s="39"/>
      <c r="F39" s="40"/>
      <c r="G39" s="18">
        <f t="shared" si="10"/>
        <v>7.2219641954237909E-3</v>
      </c>
      <c r="H39" s="18">
        <f t="shared" si="11"/>
        <v>100</v>
      </c>
      <c r="I39" s="18">
        <f t="shared" si="7"/>
        <v>1.066666666666667E-2</v>
      </c>
      <c r="J39" s="18">
        <f t="shared" si="3"/>
        <v>79.32913402415312</v>
      </c>
      <c r="K39" s="18">
        <f t="shared" si="12"/>
        <v>1.066666666666667E-2</v>
      </c>
      <c r="L39" s="18">
        <f t="shared" si="13"/>
        <v>66.572671585840453</v>
      </c>
      <c r="N39" s="10">
        <v>220</v>
      </c>
      <c r="O39" s="10">
        <f t="shared" si="0"/>
        <v>2.8555297528757129E-2</v>
      </c>
    </row>
    <row r="40" spans="5:15" x14ac:dyDescent="0.3">
      <c r="E40" s="39"/>
      <c r="F40" s="40"/>
      <c r="G40" s="18">
        <f t="shared" si="10"/>
        <v>6.9085689914977749E-3</v>
      </c>
      <c r="H40" s="18">
        <f t="shared" si="11"/>
        <v>100</v>
      </c>
      <c r="I40" s="18">
        <f t="shared" si="7"/>
        <v>1.066666666666667E-2</v>
      </c>
      <c r="J40" s="18">
        <f t="shared" si="3"/>
        <v>80.442097021618864</v>
      </c>
      <c r="K40" s="18">
        <f t="shared" si="12"/>
        <v>1.066666666666667E-2</v>
      </c>
      <c r="L40" s="18">
        <f t="shared" si="13"/>
        <v>68.366549116228171</v>
      </c>
      <c r="N40" s="10">
        <v>230</v>
      </c>
      <c r="O40" s="10">
        <f t="shared" si="0"/>
        <v>2.8241902324831113E-2</v>
      </c>
    </row>
    <row r="41" spans="5:15" x14ac:dyDescent="0.3">
      <c r="E41" s="39"/>
      <c r="F41" s="40"/>
      <c r="G41" s="18">
        <f t="shared" si="10"/>
        <v>6.5890381541556147E-3</v>
      </c>
      <c r="H41" s="18">
        <f t="shared" si="11"/>
        <v>100</v>
      </c>
      <c r="I41" s="18">
        <f t="shared" si="7"/>
        <v>1.066666666666667E-2</v>
      </c>
      <c r="J41" s="18">
        <f t="shared" si="3"/>
        <v>81.49430320375815</v>
      </c>
      <c r="K41" s="18">
        <f t="shared" si="12"/>
        <v>1.066666666666667E-2</v>
      </c>
      <c r="L41" s="18">
        <f t="shared" si="13"/>
        <v>70.064673040423742</v>
      </c>
      <c r="N41" s="10">
        <v>240</v>
      </c>
      <c r="O41" s="10">
        <f t="shared" si="0"/>
        <v>2.7922371487488953E-2</v>
      </c>
    </row>
    <row r="42" spans="5:15" x14ac:dyDescent="0.3">
      <c r="E42" s="39"/>
      <c r="F42" s="40"/>
      <c r="G42" s="18">
        <f t="shared" si="10"/>
        <v>6.2637066285367487E-3</v>
      </c>
      <c r="H42" s="18">
        <f t="shared" si="11"/>
        <v>100</v>
      </c>
      <c r="I42" s="18">
        <f t="shared" si="7"/>
        <v>1.066666666666667E-2</v>
      </c>
      <c r="J42" s="18">
        <f t="shared" si="3"/>
        <v>82.489375074010766</v>
      </c>
      <c r="K42" s="18">
        <f t="shared" si="12"/>
        <v>1.066666666666667E-2</v>
      </c>
      <c r="L42" s="18">
        <f t="shared" si="13"/>
        <v>71.671964782142638</v>
      </c>
      <c r="N42" s="10">
        <v>250</v>
      </c>
      <c r="O42" s="10">
        <f t="shared" si="0"/>
        <v>2.7597039961870087E-2</v>
      </c>
    </row>
    <row r="43" spans="5:15" x14ac:dyDescent="0.3">
      <c r="E43" s="39"/>
      <c r="F43" s="40"/>
      <c r="G43" s="18">
        <f t="shared" si="10"/>
        <v>5.9328893893474503E-3</v>
      </c>
      <c r="H43" s="18">
        <f t="shared" si="11"/>
        <v>100</v>
      </c>
      <c r="I43" s="18">
        <f t="shared" si="7"/>
        <v>1.066666666666667E-2</v>
      </c>
      <c r="J43" s="18">
        <f t="shared" si="3"/>
        <v>83.43060838193405</v>
      </c>
      <c r="K43" s="18">
        <f t="shared" si="12"/>
        <v>1.066666666666667E-2</v>
      </c>
      <c r="L43" s="18">
        <f t="shared" si="13"/>
        <v>73.193163104436593</v>
      </c>
      <c r="N43" s="10">
        <v>260</v>
      </c>
      <c r="O43" s="10">
        <f t="shared" si="0"/>
        <v>2.726622272268079E-2</v>
      </c>
    </row>
    <row r="44" spans="5:15" x14ac:dyDescent="0.3">
      <c r="E44" s="39"/>
      <c r="F44" s="40"/>
      <c r="G44" s="18">
        <f t="shared" si="10"/>
        <v>5.5968832422163498E-3</v>
      </c>
      <c r="H44" s="18">
        <f t="shared" si="11"/>
        <v>100</v>
      </c>
      <c r="I44" s="18">
        <f t="shared" si="7"/>
        <v>1.066666666666667E-2</v>
      </c>
      <c r="J44" s="18">
        <f t="shared" si="3"/>
        <v>84.321038336076498</v>
      </c>
      <c r="K44" s="18">
        <f t="shared" si="12"/>
        <v>1.066666666666667E-2</v>
      </c>
      <c r="L44" s="18">
        <f t="shared" si="13"/>
        <v>74.632803846584679</v>
      </c>
      <c r="N44" s="10">
        <v>270</v>
      </c>
      <c r="O44" s="10">
        <f t="shared" si="0"/>
        <v>2.6930216575549691E-2</v>
      </c>
    </row>
    <row r="45" spans="5:15" x14ac:dyDescent="0.3">
      <c r="E45" s="39"/>
      <c r="F45" s="40"/>
      <c r="G45" s="18">
        <f t="shared" si="10"/>
        <v>5.2559682600262113E-3</v>
      </c>
      <c r="H45" s="18">
        <f t="shared" ref="H45:H59" si="14">H44</f>
        <v>100</v>
      </c>
      <c r="I45" s="18">
        <f t="shared" ref="I45:I59" si="15">I44</f>
        <v>1.066666666666667E-2</v>
      </c>
      <c r="J45" s="18">
        <f t="shared" ref="J45:J59" si="16">J44+$B$14*$B$8/$B$6*((H44-J44)-(J44-L44))/$B$13/($B$10-$B$12+I44)*(N45-N44)</f>
        <v>85.163484344980958</v>
      </c>
      <c r="K45" s="18">
        <f t="shared" ref="K45:K59" si="17">K44</f>
        <v>1.066666666666667E-2</v>
      </c>
      <c r="L45" s="18">
        <f t="shared" ref="L45:L59" si="18">L44+$B$14*$B$8/$B$6*((J44-L44))/$B$13/($B$10-$B$12+K44)*(N45-N44)</f>
        <v>75.995211821669471</v>
      </c>
      <c r="N45" s="10">
        <v>280</v>
      </c>
      <c r="O45" s="10">
        <f t="shared" ref="O45:O59" si="19">G45+I45+K45</f>
        <v>2.6589301593359552E-2</v>
      </c>
    </row>
    <row r="46" spans="5:15" x14ac:dyDescent="0.3">
      <c r="E46" s="39"/>
      <c r="F46" s="40"/>
      <c r="G46" s="18">
        <f t="shared" si="10"/>
        <v>4.910408972593849E-3</v>
      </c>
      <c r="H46" s="18">
        <f t="shared" si="14"/>
        <v>100</v>
      </c>
      <c r="I46" s="18">
        <f t="shared" si="15"/>
        <v>1.066666666666667E-2</v>
      </c>
      <c r="J46" s="18">
        <f t="shared" si="16"/>
        <v>85.960581035377331</v>
      </c>
      <c r="K46" s="18">
        <f t="shared" si="17"/>
        <v>1.066666666666667E-2</v>
      </c>
      <c r="L46" s="18">
        <f t="shared" si="18"/>
        <v>77.284500145260154</v>
      </c>
      <c r="N46" s="10">
        <v>290</v>
      </c>
      <c r="O46" s="10">
        <f t="shared" si="19"/>
        <v>2.6243742305927187E-2</v>
      </c>
    </row>
    <row r="47" spans="5:15" x14ac:dyDescent="0.3">
      <c r="E47" s="39"/>
      <c r="F47" s="40"/>
      <c r="G47" s="18">
        <f t="shared" si="10"/>
        <v>4.5604553853504145E-3</v>
      </c>
      <c r="H47" s="18">
        <f t="shared" si="14"/>
        <v>100</v>
      </c>
      <c r="I47" s="18">
        <f t="shared" si="15"/>
        <v>1.066666666666667E-2</v>
      </c>
      <c r="J47" s="18">
        <f t="shared" si="16"/>
        <v>86.714800452104669</v>
      </c>
      <c r="K47" s="18">
        <f t="shared" si="17"/>
        <v>1.066666666666667E-2</v>
      </c>
      <c r="L47" s="18">
        <f t="shared" si="18"/>
        <v>78.504574020432884</v>
      </c>
      <c r="N47" s="10">
        <v>300</v>
      </c>
      <c r="O47" s="10">
        <f t="shared" si="19"/>
        <v>2.5893788718683752E-2</v>
      </c>
    </row>
    <row r="48" spans="5:15" x14ac:dyDescent="0.3">
      <c r="E48" s="39"/>
      <c r="F48" s="40"/>
      <c r="G48" s="18">
        <f t="shared" si="10"/>
        <v>4.2063438756361395E-3</v>
      </c>
      <c r="H48" s="18">
        <f t="shared" si="14"/>
        <v>100</v>
      </c>
      <c r="I48" s="18">
        <f t="shared" si="15"/>
        <v>1.066666666666667E-2</v>
      </c>
      <c r="J48" s="18">
        <f t="shared" si="16"/>
        <v>87.428468546573612</v>
      </c>
      <c r="K48" s="18">
        <f t="shared" si="17"/>
        <v>1.066666666666667E-2</v>
      </c>
      <c r="L48" s="18">
        <f t="shared" si="18"/>
        <v>79.65913711238673</v>
      </c>
      <c r="N48" s="10">
        <v>310</v>
      </c>
      <c r="O48" s="10">
        <f t="shared" si="19"/>
        <v>2.5539677208969477E-2</v>
      </c>
    </row>
    <row r="49" spans="5:15" x14ac:dyDescent="0.3">
      <c r="E49" s="39"/>
      <c r="F49" s="40"/>
      <c r="G49" s="18">
        <f t="shared" si="10"/>
        <v>3.8482979980961327E-3</v>
      </c>
      <c r="H49" s="18">
        <f t="shared" si="14"/>
        <v>100</v>
      </c>
      <c r="I49" s="18">
        <f t="shared" si="15"/>
        <v>1.066666666666667E-2</v>
      </c>
      <c r="J49" s="18">
        <f t="shared" si="16"/>
        <v>88.103777924279171</v>
      </c>
      <c r="K49" s="18">
        <f t="shared" si="17"/>
        <v>1.066666666666667E-2</v>
      </c>
      <c r="L49" s="18">
        <f t="shared" si="18"/>
        <v>80.751699345319267</v>
      </c>
      <c r="N49" s="10">
        <v>320</v>
      </c>
      <c r="O49" s="10">
        <f t="shared" si="19"/>
        <v>2.518163133142947E-2</v>
      </c>
    </row>
    <row r="50" spans="5:15" x14ac:dyDescent="0.3">
      <c r="E50" s="39"/>
      <c r="F50" s="40"/>
      <c r="G50" s="18">
        <f t="shared" si="10"/>
        <v>3.4865292198006468E-3</v>
      </c>
      <c r="H50" s="18">
        <f t="shared" si="14"/>
        <v>100</v>
      </c>
      <c r="I50" s="18">
        <f t="shared" si="15"/>
        <v>1.066666666666667E-2</v>
      </c>
      <c r="J50" s="18">
        <f t="shared" si="16"/>
        <v>88.742798103511177</v>
      </c>
      <c r="K50" s="18">
        <f t="shared" si="17"/>
        <v>1.066666666666667E-2</v>
      </c>
      <c r="L50" s="18">
        <f t="shared" si="18"/>
        <v>81.785585395485498</v>
      </c>
      <c r="N50" s="10">
        <v>330</v>
      </c>
      <c r="O50" s="10">
        <f t="shared" si="19"/>
        <v>2.4819862553133988E-2</v>
      </c>
    </row>
    <row r="51" spans="5:15" x14ac:dyDescent="0.3">
      <c r="E51" s="39"/>
      <c r="F51" s="40"/>
      <c r="G51" s="18">
        <f t="shared" si="10"/>
        <v>3.1212375988102876E-3</v>
      </c>
      <c r="H51" s="18">
        <f t="shared" si="14"/>
        <v>100</v>
      </c>
      <c r="I51" s="18">
        <f t="shared" si="15"/>
        <v>1.066666666666667E-2</v>
      </c>
      <c r="J51" s="18">
        <f t="shared" si="16"/>
        <v>89.347484083138809</v>
      </c>
      <c r="K51" s="18">
        <f t="shared" si="17"/>
        <v>1.066666666666667E-2</v>
      </c>
      <c r="L51" s="18">
        <f t="shared" si="18"/>
        <v>82.763943432551613</v>
      </c>
      <c r="N51" s="10">
        <v>340</v>
      </c>
      <c r="O51" s="10">
        <f t="shared" si="19"/>
        <v>2.4454570932143628E-2</v>
      </c>
    </row>
    <row r="52" spans="5:15" x14ac:dyDescent="0.3">
      <c r="E52" s="39"/>
      <c r="F52" s="40"/>
      <c r="G52" s="18">
        <f t="shared" si="10"/>
        <v>2.7526124155080409E-3</v>
      </c>
      <c r="H52" s="18">
        <f t="shared" si="14"/>
        <v>100</v>
      </c>
      <c r="I52" s="18">
        <f t="shared" si="15"/>
        <v>1.066666666666667E-2</v>
      </c>
      <c r="J52" s="18">
        <f t="shared" si="16"/>
        <v>89.919683729958592</v>
      </c>
      <c r="K52" s="18">
        <f t="shared" si="17"/>
        <v>1.066666666666667E-2</v>
      </c>
      <c r="L52" s="18">
        <f t="shared" si="18"/>
        <v>83.689753836540433</v>
      </c>
      <c r="N52" s="10">
        <v>350</v>
      </c>
      <c r="O52" s="10">
        <f t="shared" si="19"/>
        <v>2.4085945748841382E-2</v>
      </c>
    </row>
    <row r="53" spans="5:15" x14ac:dyDescent="0.3">
      <c r="E53" s="39"/>
      <c r="F53" s="40"/>
      <c r="G53" s="18">
        <f t="shared" si="10"/>
        <v>2.380832763205722E-3</v>
      </c>
      <c r="H53" s="18">
        <f t="shared" si="14"/>
        <v>100</v>
      </c>
      <c r="I53" s="18">
        <f t="shared" si="15"/>
        <v>1.066666666666667E-2</v>
      </c>
      <c r="J53" s="18">
        <f t="shared" si="16"/>
        <v>90.461144314171236</v>
      </c>
      <c r="K53" s="18">
        <f t="shared" si="17"/>
        <v>1.066666666666667E-2</v>
      </c>
      <c r="L53" s="18">
        <f t="shared" si="18"/>
        <v>84.565837727802361</v>
      </c>
      <c r="N53" s="10">
        <v>360</v>
      </c>
      <c r="O53" s="10">
        <f t="shared" si="19"/>
        <v>2.3714166096539063E-2</v>
      </c>
    </row>
    <row r="54" spans="5:15" x14ac:dyDescent="0.3">
      <c r="E54" s="39"/>
      <c r="F54" s="40"/>
      <c r="G54" s="18">
        <f t="shared" si="10"/>
        <v>2.0060681027211143E-3</v>
      </c>
      <c r="H54" s="18">
        <f t="shared" si="14"/>
        <v>100</v>
      </c>
      <c r="I54" s="18">
        <f t="shared" si="15"/>
        <v>1.066666666666667E-2</v>
      </c>
      <c r="J54" s="18">
        <f t="shared" si="16"/>
        <v>90.973518406282778</v>
      </c>
      <c r="K54" s="18">
        <f t="shared" si="17"/>
        <v>1.066666666666667E-2</v>
      </c>
      <c r="L54" s="18">
        <f t="shared" si="18"/>
        <v>85.394865216510482</v>
      </c>
      <c r="N54" s="10">
        <v>370</v>
      </c>
      <c r="O54" s="10">
        <f t="shared" si="19"/>
        <v>2.3339401436054452E-2</v>
      </c>
    </row>
    <row r="55" spans="5:15" x14ac:dyDescent="0.3">
      <c r="E55" s="39"/>
      <c r="F55" s="40"/>
      <c r="G55" s="18">
        <f t="shared" si="10"/>
        <v>1.6284787844461899E-3</v>
      </c>
      <c r="H55" s="18">
        <f t="shared" si="14"/>
        <v>100</v>
      </c>
      <c r="I55" s="18">
        <f t="shared" si="15"/>
        <v>1.066666666666667E-2</v>
      </c>
      <c r="J55" s="18">
        <f t="shared" si="16"/>
        <v>91.458369275587529</v>
      </c>
      <c r="K55" s="18">
        <f t="shared" si="17"/>
        <v>1.066666666666667E-2</v>
      </c>
      <c r="L55" s="18">
        <f t="shared" si="18"/>
        <v>86.179363321322214</v>
      </c>
      <c r="N55" s="10">
        <v>380</v>
      </c>
      <c r="O55" s="10">
        <f t="shared" si="19"/>
        <v>2.2961812117779527E-2</v>
      </c>
    </row>
    <row r="56" spans="5:15" x14ac:dyDescent="0.3">
      <c r="E56" s="39"/>
      <c r="F56" s="40"/>
      <c r="G56" s="18">
        <f t="shared" si="10"/>
        <v>1.248216540654131E-3</v>
      </c>
      <c r="H56" s="18">
        <f t="shared" si="14"/>
        <v>100</v>
      </c>
      <c r="I56" s="18">
        <f t="shared" si="15"/>
        <v>1.066666666666667E-2</v>
      </c>
      <c r="J56" s="18">
        <f t="shared" si="16"/>
        <v>91.91717588388947</v>
      </c>
      <c r="K56" s="18">
        <f t="shared" si="17"/>
        <v>1.066666666666667E-2</v>
      </c>
      <c r="L56" s="18">
        <f t="shared" si="18"/>
        <v>86.921723533640773</v>
      </c>
      <c r="N56" s="10">
        <v>390</v>
      </c>
      <c r="O56" s="10">
        <f t="shared" si="19"/>
        <v>2.2581549873987472E-2</v>
      </c>
    </row>
    <row r="57" spans="5:15" x14ac:dyDescent="0.3">
      <c r="E57" s="39"/>
      <c r="F57" s="40"/>
      <c r="G57" s="18">
        <f t="shared" si="10"/>
        <v>8.654249502765565E-4</v>
      </c>
      <c r="H57" s="18">
        <f t="shared" si="14"/>
        <v>100</v>
      </c>
      <c r="I57" s="18">
        <f t="shared" si="15"/>
        <v>1.066666666666667E-2</v>
      </c>
      <c r="J57" s="18">
        <f t="shared" si="16"/>
        <v>92.351337538463795</v>
      </c>
      <c r="K57" s="18">
        <f t="shared" si="17"/>
        <v>1.066666666666667E-2</v>
      </c>
      <c r="L57" s="18">
        <f t="shared" si="18"/>
        <v>87.624209020394503</v>
      </c>
      <c r="N57" s="10">
        <v>400</v>
      </c>
      <c r="O57" s="10">
        <f t="shared" si="19"/>
        <v>2.2198758283609898E-2</v>
      </c>
    </row>
    <row r="58" spans="5:15" x14ac:dyDescent="0.3">
      <c r="E58" s="39"/>
      <c r="F58" s="40"/>
      <c r="G58" s="18">
        <f t="shared" si="10"/>
        <v>4.8023987802952163E-4</v>
      </c>
      <c r="H58" s="18">
        <f t="shared" si="14"/>
        <v>100</v>
      </c>
      <c r="I58" s="18">
        <f t="shared" si="15"/>
        <v>1.066666666666667E-2</v>
      </c>
      <c r="J58" s="18">
        <f t="shared" si="16"/>
        <v>92.762178249263826</v>
      </c>
      <c r="K58" s="18">
        <f t="shared" si="17"/>
        <v>1.066666666666667E-2</v>
      </c>
      <c r="L58" s="18">
        <f t="shared" si="18"/>
        <v>88.28896146824799</v>
      </c>
      <c r="N58" s="10">
        <v>410</v>
      </c>
      <c r="O58" s="10">
        <f t="shared" si="19"/>
        <v>2.1813573211362861E-2</v>
      </c>
    </row>
    <row r="59" spans="5:15" x14ac:dyDescent="0.3">
      <c r="E59" s="39"/>
      <c r="F59" s="40"/>
      <c r="G59" s="18">
        <f t="shared" si="10"/>
        <v>9.2789889518750238E-5</v>
      </c>
      <c r="H59" s="18">
        <f t="shared" si="14"/>
        <v>100</v>
      </c>
      <c r="I59" s="18">
        <f t="shared" si="15"/>
        <v>1.066666666666667E-2</v>
      </c>
      <c r="J59" s="18">
        <f t="shared" si="16"/>
        <v>93.150950823130742</v>
      </c>
      <c r="K59" s="18">
        <f t="shared" si="17"/>
        <v>1.066666666666667E-2</v>
      </c>
      <c r="L59" s="18">
        <f t="shared" si="18"/>
        <v>88.918007578078345</v>
      </c>
      <c r="N59" s="10">
        <v>420</v>
      </c>
      <c r="O59" s="10">
        <f t="shared" si="19"/>
        <v>2.1426123222852089E-2</v>
      </c>
    </row>
    <row r="60" spans="5:15" ht="15" thickBot="1" x14ac:dyDescent="0.35">
      <c r="E60" s="41"/>
      <c r="F60" s="42"/>
      <c r="G60" s="19">
        <f t="shared" si="10"/>
        <v>1.3823577699190182E-18</v>
      </c>
      <c r="H60" s="19">
        <f t="shared" ref="H60" si="20">H59</f>
        <v>100</v>
      </c>
      <c r="I60" s="19">
        <f t="shared" ref="I60:I63" si="21">I59</f>
        <v>1.066666666666667E-2</v>
      </c>
      <c r="J60" s="19">
        <f t="shared" ref="J60:J62" si="22">J59+$B$14*$B$8/$B$6*((H59-J59)-(J59-L59))/$B$13/($B$10-$B$12+I59)*(N60-N59)</f>
        <v>93.238571600028578</v>
      </c>
      <c r="K60" s="19">
        <f t="shared" ref="K60:K63" si="23">K59</f>
        <v>1.066666666666667E-2</v>
      </c>
      <c r="L60" s="19">
        <f t="shared" ref="L60:L63" si="24">L59+$B$14*$B$8/$B$6*((J59-L59))/$B$13/($B$10-$B$12+K59)*(N60-N59)</f>
        <v>89.059780803384385</v>
      </c>
      <c r="N60" s="10">
        <v>422.38171196580589</v>
      </c>
      <c r="O60" s="10">
        <f t="shared" ref="O60:O63" si="25">G60+I60+K60</f>
        <v>2.1333333333333343E-2</v>
      </c>
    </row>
    <row r="61" spans="5:15" x14ac:dyDescent="0.3">
      <c r="E61" s="43" t="s">
        <v>26</v>
      </c>
      <c r="F61" s="43"/>
      <c r="G61" s="20">
        <v>0</v>
      </c>
      <c r="H61" s="20">
        <f>H60+($B$15*$B$8*($B$17-H60)-$B$14*$B$8/$B$6*(H60-J60))/($B$10-$B$12+G60)/$B$13*(N61-N60)</f>
        <v>112.63396144421374</v>
      </c>
      <c r="I61" s="20">
        <f t="shared" si="21"/>
        <v>1.066666666666667E-2</v>
      </c>
      <c r="J61" s="20">
        <f t="shared" si="22"/>
        <v>93.515255184951684</v>
      </c>
      <c r="K61" s="20">
        <f t="shared" si="23"/>
        <v>1.066666666666667E-2</v>
      </c>
      <c r="L61" s="20">
        <f t="shared" si="24"/>
        <v>89.507463752308254</v>
      </c>
      <c r="N61" s="10">
        <v>430</v>
      </c>
      <c r="O61" s="10">
        <f t="shared" si="25"/>
        <v>2.133333333333334E-2</v>
      </c>
    </row>
    <row r="62" spans="5:15" x14ac:dyDescent="0.3">
      <c r="E62" s="44"/>
      <c r="F62" s="44"/>
      <c r="G62" s="20">
        <v>0</v>
      </c>
      <c r="H62" s="20">
        <f>H61+($B$15*$B$8*($B$17-H61)-$B$14*$B$8/$B$6*(H61-J61))/($B$10-$B$12+G61)/$B$13*(N62-N61)</f>
        <v>123.45221042874161</v>
      </c>
      <c r="I62" s="20">
        <f t="shared" si="21"/>
        <v>1.066666666666667E-2</v>
      </c>
      <c r="J62" s="20">
        <f t="shared" si="22"/>
        <v>95.640227582444922</v>
      </c>
      <c r="K62" s="20">
        <f t="shared" si="23"/>
        <v>1.066666666666667E-2</v>
      </c>
      <c r="L62" s="20">
        <f t="shared" si="24"/>
        <v>90.071059422523732</v>
      </c>
      <c r="N62" s="10">
        <v>440</v>
      </c>
      <c r="O62" s="10">
        <f t="shared" si="25"/>
        <v>2.133333333333334E-2</v>
      </c>
    </row>
    <row r="63" spans="5:15" x14ac:dyDescent="0.3">
      <c r="E63" s="44"/>
      <c r="F63" s="44"/>
      <c r="G63" s="21">
        <v>0</v>
      </c>
      <c r="H63" s="21">
        <f>H62+($B$15*$B$8*($B$17-H62)-$B$14*$B$8/$B$6*(H62-J62))/($B$10-$B$12+G62)/$B$13*(N63-N62)</f>
        <v>129.77608920649783</v>
      </c>
      <c r="I63" s="21">
        <f t="shared" si="21"/>
        <v>1.066666666666667E-2</v>
      </c>
      <c r="J63" s="21">
        <f>J62+$B$14*$B$8/$B$6*((H62-J62)-(J62-L62))/$B$13/($B$10-$B$12+I62)*(N63-N62)</f>
        <v>98.768123397716479</v>
      </c>
      <c r="K63" s="21">
        <f t="shared" si="23"/>
        <v>1.066666666666667E-2</v>
      </c>
      <c r="L63" s="21">
        <f t="shared" si="24"/>
        <v>90.854223695012649</v>
      </c>
      <c r="M63" s="10"/>
      <c r="N63" s="10">
        <v>450</v>
      </c>
      <c r="O63" s="10">
        <f t="shared" si="25"/>
        <v>2.133333333333334E-2</v>
      </c>
    </row>
    <row r="64" spans="5:15" ht="15" thickBot="1" x14ac:dyDescent="0.35">
      <c r="E64" s="45"/>
      <c r="F64" s="45"/>
      <c r="G64" s="22">
        <v>0</v>
      </c>
      <c r="H64" s="22">
        <f>H63+($B$15*$B$8*($B$17-H63)-$B$14*$B$8/$B$6*(H63-J63))/($B$10-$B$12+G63)/$B$13*(N64-N63)</f>
        <v>131.34595007310074</v>
      </c>
      <c r="I64" s="22">
        <f t="shared" ref="I64" si="26">I63</f>
        <v>1.066666666666667E-2</v>
      </c>
      <c r="J64" s="22">
        <f t="shared" ref="J64" si="27">J63+$B$14*$B$8/$B$6*((H63-J63)-(J63-L63))/$B$13/($B$10-$B$12+I63)*(N64-N63)</f>
        <v>100</v>
      </c>
      <c r="K64" s="22">
        <f t="shared" ref="K64:K68" si="28">K63</f>
        <v>1.066666666666667E-2</v>
      </c>
      <c r="L64" s="22">
        <f t="shared" ref="L64:L68" si="29">L63+$B$14*$B$8/$B$6*((J63-L63))/$B$13/($B$10-$B$12+K63)*(N64-N63)</f>
        <v>91.276364509531831</v>
      </c>
      <c r="N64" s="10">
        <v>453.79318711299214</v>
      </c>
      <c r="O64" s="10">
        <f t="shared" ref="O64:O68" si="30">G64+I64+K64</f>
        <v>2.133333333333334E-2</v>
      </c>
    </row>
    <row r="65" spans="5:15" x14ac:dyDescent="0.3">
      <c r="E65" s="46" t="s">
        <v>27</v>
      </c>
      <c r="F65" s="46"/>
      <c r="G65" s="23">
        <v>0</v>
      </c>
      <c r="H65" s="23">
        <f t="shared" ref="H65:H68" si="31">H64+($B$15*$B$8*($B$17-H64)-$B$14*$B$8/$B$6*(H64-J64))/($B$10-$B$12+G64)/$B$13*(N65-N64)</f>
        <v>133.64426694823214</v>
      </c>
      <c r="I65" s="23">
        <f>I64-$B$14*$B$8/$B$6*((H64-J64)-(J64-L64))/$B$18*(N65-N64)</f>
        <v>1.0589258930061816E-2</v>
      </c>
      <c r="J65" s="23">
        <v>100</v>
      </c>
      <c r="K65" s="23">
        <f t="shared" si="28"/>
        <v>1.066666666666667E-2</v>
      </c>
      <c r="L65" s="23">
        <f t="shared" si="29"/>
        <v>92.037792257428976</v>
      </c>
      <c r="N65" s="10">
        <v>460</v>
      </c>
      <c r="O65" s="10">
        <f t="shared" si="30"/>
        <v>2.1255925596728488E-2</v>
      </c>
    </row>
    <row r="66" spans="5:15" x14ac:dyDescent="0.3">
      <c r="E66" s="47"/>
      <c r="F66" s="47"/>
      <c r="G66" s="23">
        <v>0</v>
      </c>
      <c r="H66" s="23">
        <f t="shared" si="31"/>
        <v>136.28653236621184</v>
      </c>
      <c r="I66" s="23">
        <f t="shared" ref="I66:I114" si="32">I65-$B$14*$B$8/$B$6*((H65-J65)-(J65-L65))/$B$18*(N66-N65)</f>
        <v>1.0447676774126311E-2</v>
      </c>
      <c r="J66" s="23">
        <v>100</v>
      </c>
      <c r="K66" s="23">
        <f t="shared" si="28"/>
        <v>1.066666666666667E-2</v>
      </c>
      <c r="L66" s="23">
        <f t="shared" si="29"/>
        <v>93.15747772122802</v>
      </c>
      <c r="N66" s="10">
        <v>470</v>
      </c>
      <c r="O66" s="10">
        <f t="shared" si="30"/>
        <v>2.1114343440792979E-2</v>
      </c>
    </row>
    <row r="67" spans="5:15" x14ac:dyDescent="0.3">
      <c r="E67" s="47"/>
      <c r="F67" s="47"/>
      <c r="G67" s="23">
        <v>0</v>
      </c>
      <c r="H67" s="23">
        <f t="shared" si="31"/>
        <v>137.70944390054035</v>
      </c>
      <c r="I67" s="23">
        <f t="shared" si="32"/>
        <v>1.0285355427766063E-2</v>
      </c>
      <c r="J67" s="23">
        <v>100</v>
      </c>
      <c r="K67" s="23">
        <f t="shared" si="28"/>
        <v>1.066666666666667E-2</v>
      </c>
      <c r="L67" s="23">
        <f t="shared" si="29"/>
        <v>94.119707416680328</v>
      </c>
      <c r="N67" s="10">
        <v>480</v>
      </c>
      <c r="O67" s="10">
        <f t="shared" si="30"/>
        <v>2.0952022094432733E-2</v>
      </c>
    </row>
    <row r="68" spans="5:15" x14ac:dyDescent="0.3">
      <c r="E68" s="47"/>
      <c r="F68" s="47"/>
      <c r="G68" s="23">
        <v>0</v>
      </c>
      <c r="H68" s="23">
        <f t="shared" si="31"/>
        <v>138.47570955301717</v>
      </c>
      <c r="I68" s="23">
        <f t="shared" si="32"/>
        <v>1.0109885079808287E-2</v>
      </c>
      <c r="J68" s="23">
        <v>100</v>
      </c>
      <c r="K68" s="23">
        <f t="shared" si="28"/>
        <v>1.066666666666667E-2</v>
      </c>
      <c r="L68" s="23">
        <f t="shared" si="29"/>
        <v>94.946623561209663</v>
      </c>
      <c r="N68" s="10">
        <v>490</v>
      </c>
      <c r="O68" s="10">
        <f t="shared" si="30"/>
        <v>2.0776551746474956E-2</v>
      </c>
    </row>
    <row r="69" spans="5:15" x14ac:dyDescent="0.3">
      <c r="E69" s="47"/>
      <c r="F69" s="47"/>
      <c r="G69" s="23">
        <v>0</v>
      </c>
      <c r="H69" s="23">
        <f t="shared" ref="H69:H119" si="33">H68+($B$15*$B$8*($B$17-H68)-$B$14*$B$8/$B$6*(H68-J68))/($B$10-$B$12+G68)/$B$13*(N69-N68)</f>
        <v>138.88835857300197</v>
      </c>
      <c r="I69" s="23">
        <f t="shared" si="32"/>
        <v>9.9256317089701819E-3</v>
      </c>
      <c r="J69" s="23">
        <v>100</v>
      </c>
      <c r="K69" s="23">
        <f t="shared" ref="K69:K118" si="34">K68</f>
        <v>1.066666666666667E-2</v>
      </c>
      <c r="L69" s="23">
        <f t="shared" ref="L69:L118" si="35">L68+$B$14*$B$8/$B$6*((J68-L68))/$B$13/($B$10-$B$12+K68)*(N69-N68)</f>
        <v>95.65725462291455</v>
      </c>
      <c r="N69" s="10">
        <v>500</v>
      </c>
      <c r="O69" s="10">
        <f t="shared" ref="O69:O132" si="36">G69+I69+K69</f>
        <v>2.059229837563685E-2</v>
      </c>
    </row>
    <row r="70" spans="5:15" x14ac:dyDescent="0.3">
      <c r="E70" s="47"/>
      <c r="F70" s="47"/>
      <c r="G70" s="23">
        <v>0</v>
      </c>
      <c r="H70" s="23">
        <f t="shared" si="33"/>
        <v>139.11057812981494</v>
      </c>
      <c r="I70" s="23">
        <f t="shared" si="32"/>
        <v>9.735185827850424E-3</v>
      </c>
      <c r="J70" s="23">
        <v>100</v>
      </c>
      <c r="K70" s="23">
        <f t="shared" si="34"/>
        <v>1.066666666666667E-2</v>
      </c>
      <c r="L70" s="23">
        <f t="shared" si="35"/>
        <v>96.267953191567187</v>
      </c>
      <c r="N70" s="10">
        <v>510</v>
      </c>
      <c r="O70" s="10">
        <f t="shared" si="36"/>
        <v>2.0401852494517092E-2</v>
      </c>
    </row>
    <row r="71" spans="5:15" x14ac:dyDescent="0.3">
      <c r="E71" s="47"/>
      <c r="F71" s="47"/>
      <c r="G71" s="23">
        <v>0</v>
      </c>
      <c r="H71" s="23">
        <f t="shared" si="33"/>
        <v>139.23024770138446</v>
      </c>
      <c r="I71" s="23">
        <f t="shared" si="32"/>
        <v>9.5401481675833309E-3</v>
      </c>
      <c r="J71" s="23">
        <v>100</v>
      </c>
      <c r="K71" s="23">
        <f t="shared" si="34"/>
        <v>1.066666666666667E-2</v>
      </c>
      <c r="L71" s="23">
        <f t="shared" si="35"/>
        <v>96.792772274003056</v>
      </c>
      <c r="N71" s="10">
        <v>520</v>
      </c>
      <c r="O71" s="10">
        <f t="shared" si="36"/>
        <v>2.0206814834249999E-2</v>
      </c>
    </row>
    <row r="72" spans="5:15" x14ac:dyDescent="0.3">
      <c r="E72" s="47"/>
      <c r="F72" s="47"/>
      <c r="G72" s="23">
        <v>0</v>
      </c>
      <c r="H72" s="23">
        <f t="shared" si="33"/>
        <v>139.29469210297094</v>
      </c>
      <c r="I72" s="23">
        <f t="shared" si="32"/>
        <v>9.3415575175664935E-3</v>
      </c>
      <c r="J72" s="23">
        <v>100</v>
      </c>
      <c r="K72" s="23">
        <f t="shared" si="34"/>
        <v>1.066666666666667E-2</v>
      </c>
      <c r="L72" s="23">
        <f t="shared" si="35"/>
        <v>97.243788672971377</v>
      </c>
      <c r="N72" s="10">
        <v>530</v>
      </c>
      <c r="O72" s="10">
        <f t="shared" si="36"/>
        <v>2.0008224184233162E-2</v>
      </c>
    </row>
    <row r="73" spans="5:15" x14ac:dyDescent="0.3">
      <c r="E73" s="47"/>
      <c r="F73" s="47"/>
      <c r="G73" s="23">
        <v>0</v>
      </c>
      <c r="H73" s="23">
        <f t="shared" si="33"/>
        <v>139.32939667190499</v>
      </c>
      <c r="I73" s="23">
        <f t="shared" si="32"/>
        <v>9.1401251931006421E-3</v>
      </c>
      <c r="J73" s="23">
        <v>100</v>
      </c>
      <c r="K73" s="23">
        <f t="shared" si="34"/>
        <v>1.066666666666667E-2</v>
      </c>
      <c r="L73" s="23">
        <f t="shared" si="35"/>
        <v>97.631380890834777</v>
      </c>
      <c r="N73" s="10">
        <v>540</v>
      </c>
      <c r="O73" s="10">
        <f t="shared" si="36"/>
        <v>1.980679185976731E-2</v>
      </c>
    </row>
    <row r="74" spans="5:15" x14ac:dyDescent="0.3">
      <c r="E74" s="47"/>
      <c r="F74" s="47"/>
      <c r="G74" s="23">
        <v>0</v>
      </c>
      <c r="H74" s="23">
        <f t="shared" si="33"/>
        <v>139.34808576009959</v>
      </c>
      <c r="I74" s="23">
        <f t="shared" si="32"/>
        <v>8.936364796378566E-3</v>
      </c>
      <c r="J74" s="23">
        <v>100</v>
      </c>
      <c r="K74" s="23">
        <f t="shared" si="34"/>
        <v>1.066666666666667E-2</v>
      </c>
      <c r="L74" s="23">
        <f t="shared" si="35"/>
        <v>97.964467953061131</v>
      </c>
      <c r="N74" s="10">
        <v>550</v>
      </c>
      <c r="O74" s="10">
        <f t="shared" si="36"/>
        <v>1.9603031463045234E-2</v>
      </c>
    </row>
    <row r="75" spans="5:15" x14ac:dyDescent="0.3">
      <c r="E75" s="47"/>
      <c r="F75" s="47"/>
      <c r="G75" s="23">
        <v>0</v>
      </c>
      <c r="H75" s="23">
        <f t="shared" si="33"/>
        <v>139.35815019911362</v>
      </c>
      <c r="I75" s="23">
        <f t="shared" si="32"/>
        <v>8.7306650993307471E-3</v>
      </c>
      <c r="J75" s="23">
        <v>100</v>
      </c>
      <c r="K75" s="23">
        <f t="shared" si="34"/>
        <v>1.066666666666667E-2</v>
      </c>
      <c r="L75" s="23">
        <f t="shared" si="35"/>
        <v>98.250714647161914</v>
      </c>
      <c r="N75" s="10">
        <v>560</v>
      </c>
      <c r="O75" s="10">
        <f t="shared" si="36"/>
        <v>1.9397331765997415E-2</v>
      </c>
    </row>
    <row r="76" spans="5:15" x14ac:dyDescent="0.3">
      <c r="E76" s="47"/>
      <c r="F76" s="47"/>
      <c r="G76" s="23">
        <v>0</v>
      </c>
      <c r="H76" s="23">
        <f t="shared" si="33"/>
        <v>139.36357009609375</v>
      </c>
      <c r="I76" s="23">
        <f t="shared" si="32"/>
        <v>8.5233318740398009E-3</v>
      </c>
      <c r="J76" s="23">
        <v>100</v>
      </c>
      <c r="K76" s="23">
        <f t="shared" si="34"/>
        <v>1.066666666666667E-2</v>
      </c>
      <c r="L76" s="23">
        <f t="shared" si="35"/>
        <v>98.496707899904763</v>
      </c>
      <c r="N76" s="10">
        <v>570</v>
      </c>
      <c r="O76" s="10">
        <f t="shared" si="36"/>
        <v>1.9189998540706472E-2</v>
      </c>
    </row>
    <row r="77" spans="5:15" x14ac:dyDescent="0.3">
      <c r="E77" s="47"/>
      <c r="F77" s="47"/>
      <c r="G77" s="23">
        <v>0</v>
      </c>
      <c r="H77" s="23">
        <f t="shared" si="33"/>
        <v>139.36648881647494</v>
      </c>
      <c r="I77" s="23">
        <f t="shared" si="32"/>
        <v>8.3146126377797482E-3</v>
      </c>
      <c r="J77" s="23">
        <v>100</v>
      </c>
      <c r="K77" s="23">
        <f t="shared" si="34"/>
        <v>1.066666666666667E-2</v>
      </c>
      <c r="L77" s="23">
        <f t="shared" si="35"/>
        <v>98.708108351480661</v>
      </c>
      <c r="N77" s="10">
        <v>580</v>
      </c>
      <c r="O77" s="10">
        <f t="shared" si="36"/>
        <v>1.8981279304446416E-2</v>
      </c>
    </row>
    <row r="78" spans="5:15" x14ac:dyDescent="0.3">
      <c r="E78" s="47"/>
      <c r="F78" s="47"/>
      <c r="G78" s="23">
        <v>0</v>
      </c>
      <c r="H78" s="23">
        <f t="shared" si="33"/>
        <v>139.36806060440645</v>
      </c>
      <c r="I78" s="23">
        <f t="shared" si="32"/>
        <v>8.1047118852642808E-3</v>
      </c>
      <c r="J78" s="23">
        <v>100</v>
      </c>
      <c r="K78" s="23">
        <f t="shared" si="34"/>
        <v>1.066666666666667E-2</v>
      </c>
      <c r="L78" s="23">
        <f t="shared" si="35"/>
        <v>98.889780614553686</v>
      </c>
      <c r="N78" s="10">
        <v>590</v>
      </c>
      <c r="O78" s="10">
        <f t="shared" si="36"/>
        <v>1.8771378551930951E-2</v>
      </c>
    </row>
    <row r="79" spans="5:15" x14ac:dyDescent="0.3">
      <c r="E79" s="47"/>
      <c r="F79" s="47"/>
      <c r="G79" s="23">
        <v>0</v>
      </c>
      <c r="H79" s="23">
        <f t="shared" si="33"/>
        <v>139.36890704290656</v>
      </c>
      <c r="I79" s="23">
        <f t="shared" si="32"/>
        <v>7.8938009299611075E-3</v>
      </c>
      <c r="J79" s="23">
        <v>100</v>
      </c>
      <c r="K79" s="23">
        <f t="shared" si="34"/>
        <v>1.066666666666667E-2</v>
      </c>
      <c r="L79" s="23">
        <f t="shared" si="35"/>
        <v>99.045905215632075</v>
      </c>
      <c r="N79" s="10">
        <v>600</v>
      </c>
      <c r="O79" s="10">
        <f t="shared" si="36"/>
        <v>1.8560467596627779E-2</v>
      </c>
    </row>
    <row r="80" spans="5:15" x14ac:dyDescent="0.3">
      <c r="E80" s="47"/>
      <c r="F80" s="47"/>
      <c r="G80" s="23">
        <v>0</v>
      </c>
      <c r="H80" s="23">
        <f t="shared" si="33"/>
        <v>139.36936286657087</v>
      </c>
      <c r="I80" s="23">
        <f t="shared" si="32"/>
        <v>7.6820246118758859E-3</v>
      </c>
      <c r="J80" s="23">
        <v>100</v>
      </c>
      <c r="K80" s="23">
        <f t="shared" si="34"/>
        <v>1.066666666666667E-2</v>
      </c>
      <c r="L80" s="23">
        <f t="shared" si="35"/>
        <v>99.180074794683819</v>
      </c>
      <c r="N80" s="10">
        <v>610</v>
      </c>
      <c r="O80" s="10">
        <f t="shared" si="36"/>
        <v>1.8348691278542557E-2</v>
      </c>
    </row>
    <row r="81" spans="5:15" x14ac:dyDescent="0.3">
      <c r="E81" s="47"/>
      <c r="F81" s="47"/>
      <c r="G81" s="23">
        <v>0</v>
      </c>
      <c r="H81" s="23">
        <f t="shared" si="33"/>
        <v>139.3696083365169</v>
      </c>
      <c r="I81" s="23">
        <f t="shared" si="32"/>
        <v>7.4695061198626475E-3</v>
      </c>
      <c r="J81" s="23">
        <v>100</v>
      </c>
      <c r="K81" s="23">
        <f t="shared" si="34"/>
        <v>1.066666666666667E-2</v>
      </c>
      <c r="L81" s="23">
        <f t="shared" si="35"/>
        <v>99.295376776681408</v>
      </c>
      <c r="N81" s="10">
        <v>620</v>
      </c>
      <c r="O81" s="10">
        <f t="shared" si="36"/>
        <v>1.8136172786529316E-2</v>
      </c>
    </row>
    <row r="82" spans="5:15" x14ac:dyDescent="0.3">
      <c r="E82" s="47"/>
      <c r="F82" s="47"/>
      <c r="G82" s="23">
        <v>0</v>
      </c>
      <c r="H82" s="23">
        <f t="shared" si="33"/>
        <v>139.36974052687717</v>
      </c>
      <c r="I82" s="23">
        <f t="shared" si="32"/>
        <v>7.2563506284083583E-3</v>
      </c>
      <c r="J82" s="23">
        <v>100</v>
      </c>
      <c r="K82" s="23">
        <f t="shared" si="34"/>
        <v>1.066666666666667E-2</v>
      </c>
      <c r="L82" s="23">
        <f t="shared" si="35"/>
        <v>99.394464417460583</v>
      </c>
      <c r="N82" s="10">
        <v>630</v>
      </c>
      <c r="O82" s="10">
        <f t="shared" si="36"/>
        <v>1.7923017295075026E-2</v>
      </c>
    </row>
    <row r="83" spans="5:15" x14ac:dyDescent="0.3">
      <c r="E83" s="47"/>
      <c r="F83" s="47"/>
      <c r="G83" s="23">
        <v>0</v>
      </c>
      <c r="H83" s="23">
        <f t="shared" si="33"/>
        <v>139.36981171396803</v>
      </c>
      <c r="I83" s="23">
        <f t="shared" si="32"/>
        <v>7.0426481497560499E-3</v>
      </c>
      <c r="J83" s="23">
        <v>100</v>
      </c>
      <c r="K83" s="23">
        <f t="shared" si="34"/>
        <v>1.066666666666667E-2</v>
      </c>
      <c r="L83" s="23">
        <f t="shared" si="35"/>
        <v>99.479617858755191</v>
      </c>
      <c r="N83" s="10">
        <v>640</v>
      </c>
      <c r="O83" s="10">
        <f t="shared" si="36"/>
        <v>1.7709314816422718E-2</v>
      </c>
    </row>
    <row r="84" spans="5:15" x14ac:dyDescent="0.3">
      <c r="E84" s="47"/>
      <c r="F84" s="47"/>
      <c r="G84" s="23">
        <v>0</v>
      </c>
      <c r="H84" s="23">
        <f t="shared" si="33"/>
        <v>139.36985004960684</v>
      </c>
      <c r="I84" s="23">
        <f t="shared" si="32"/>
        <v>6.8284758378038104E-3</v>
      </c>
      <c r="J84" s="23">
        <v>100</v>
      </c>
      <c r="K84" s="23">
        <f t="shared" si="34"/>
        <v>1.066666666666667E-2</v>
      </c>
      <c r="L84" s="23">
        <f t="shared" si="35"/>
        <v>99.552796597367745</v>
      </c>
      <c r="N84" s="10">
        <v>650</v>
      </c>
      <c r="O84" s="10">
        <f t="shared" si="36"/>
        <v>1.7495142504470481E-2</v>
      </c>
    </row>
    <row r="85" spans="5:15" x14ac:dyDescent="0.3">
      <c r="E85" s="47"/>
      <c r="F85" s="47"/>
      <c r="G85" s="23">
        <v>0</v>
      </c>
      <c r="H85" s="23">
        <f t="shared" si="33"/>
        <v>139.36987069409707</v>
      </c>
      <c r="I85" s="23">
        <f t="shared" si="32"/>
        <v>6.6138998887778928E-3</v>
      </c>
      <c r="J85" s="23">
        <v>100</v>
      </c>
      <c r="K85" s="23">
        <f t="shared" si="34"/>
        <v>1.066666666666667E-2</v>
      </c>
      <c r="L85" s="23">
        <f t="shared" si="35"/>
        <v>99.6156845758629</v>
      </c>
      <c r="N85" s="10">
        <v>660</v>
      </c>
      <c r="O85" s="10">
        <f t="shared" si="36"/>
        <v>1.7280566555444563E-2</v>
      </c>
    </row>
    <row r="86" spans="5:15" x14ac:dyDescent="0.3">
      <c r="E86" s="47"/>
      <c r="F86" s="47"/>
      <c r="G86" s="23">
        <v>0</v>
      </c>
      <c r="H86" s="23">
        <f t="shared" si="33"/>
        <v>139.36988181155826</v>
      </c>
      <c r="I86" s="23">
        <f t="shared" si="32"/>
        <v>6.3989771319513285E-3</v>
      </c>
      <c r="J86" s="23">
        <v>100</v>
      </c>
      <c r="K86" s="23">
        <f t="shared" si="34"/>
        <v>1.066666666666667E-2</v>
      </c>
      <c r="L86" s="23">
        <f t="shared" si="35"/>
        <v>99.669728932382185</v>
      </c>
      <c r="N86" s="10">
        <v>670</v>
      </c>
      <c r="O86" s="10">
        <f t="shared" si="36"/>
        <v>1.7065643798617997E-2</v>
      </c>
    </row>
    <row r="87" spans="5:15" x14ac:dyDescent="0.3">
      <c r="E87" s="47"/>
      <c r="F87" s="47"/>
      <c r="G87" s="23">
        <v>0</v>
      </c>
      <c r="H87" s="23">
        <f t="shared" si="33"/>
        <v>139.36988779852825</v>
      </c>
      <c r="I87" s="23">
        <f t="shared" si="32"/>
        <v>6.1837563736878466E-3</v>
      </c>
      <c r="J87" s="23">
        <v>100</v>
      </c>
      <c r="K87" s="23">
        <f t="shared" si="34"/>
        <v>1.066666666666667E-2</v>
      </c>
      <c r="L87" s="23">
        <f t="shared" si="35"/>
        <v>99.71617330126594</v>
      </c>
      <c r="N87" s="10">
        <v>680</v>
      </c>
      <c r="O87" s="10">
        <f t="shared" si="36"/>
        <v>1.6850423040354515E-2</v>
      </c>
    </row>
    <row r="88" spans="5:15" x14ac:dyDescent="0.3">
      <c r="E88" s="47"/>
      <c r="F88" s="47"/>
      <c r="G88" s="23">
        <v>0</v>
      </c>
      <c r="H88" s="23">
        <f t="shared" si="33"/>
        <v>139.36989102262854</v>
      </c>
      <c r="I88" s="23">
        <f t="shared" si="32"/>
        <v>5.9682795401045053E-3</v>
      </c>
      <c r="J88" s="23">
        <v>100</v>
      </c>
      <c r="K88" s="23">
        <f t="shared" si="34"/>
        <v>1.066666666666667E-2</v>
      </c>
      <c r="L88" s="23">
        <f t="shared" si="35"/>
        <v>99.756086430775412</v>
      </c>
      <c r="N88" s="10">
        <v>690</v>
      </c>
      <c r="O88" s="10">
        <f t="shared" si="36"/>
        <v>1.6634946206771174E-2</v>
      </c>
    </row>
    <row r="89" spans="5:15" x14ac:dyDescent="0.3">
      <c r="E89" s="47"/>
      <c r="F89" s="47"/>
      <c r="G89" s="23">
        <v>0</v>
      </c>
      <c r="H89" s="23">
        <f t="shared" si="33"/>
        <v>139.3698927588695</v>
      </c>
      <c r="I89" s="23">
        <f t="shared" si="32"/>
        <v>5.7525826523831414E-3</v>
      </c>
      <c r="J89" s="23">
        <v>100</v>
      </c>
      <c r="K89" s="23">
        <f t="shared" si="34"/>
        <v>1.066666666666667E-2</v>
      </c>
      <c r="L89" s="23">
        <f t="shared" si="35"/>
        <v>99.790386776447619</v>
      </c>
      <c r="N89" s="10">
        <v>700</v>
      </c>
      <c r="O89" s="10">
        <f t="shared" si="36"/>
        <v>1.6419249319049811E-2</v>
      </c>
    </row>
    <row r="90" spans="5:15" x14ac:dyDescent="0.3">
      <c r="E90" s="47"/>
      <c r="F90" s="47"/>
      <c r="G90" s="23">
        <v>0</v>
      </c>
      <c r="H90" s="23">
        <f t="shared" si="33"/>
        <v>139.36989369386916</v>
      </c>
      <c r="I90" s="23">
        <f t="shared" si="32"/>
        <v>5.5366966613398265E-3</v>
      </c>
      <c r="J90" s="23">
        <v>100</v>
      </c>
      <c r="K90" s="23">
        <f t="shared" si="34"/>
        <v>1.066666666666667E-2</v>
      </c>
      <c r="L90" s="23">
        <f t="shared" si="35"/>
        <v>99.819863636009671</v>
      </c>
      <c r="N90" s="10">
        <v>710</v>
      </c>
      <c r="O90" s="10">
        <f t="shared" si="36"/>
        <v>1.6203363328006495E-2</v>
      </c>
    </row>
    <row r="91" spans="5:15" x14ac:dyDescent="0.3">
      <c r="E91" s="47"/>
      <c r="F91" s="47"/>
      <c r="G91" s="23">
        <v>0</v>
      </c>
      <c r="H91" s="23">
        <f t="shared" si="33"/>
        <v>139.36989419738475</v>
      </c>
      <c r="I91" s="23">
        <f t="shared" si="32"/>
        <v>5.3206481627003383E-3</v>
      </c>
      <c r="J91" s="23">
        <v>100</v>
      </c>
      <c r="K91" s="23">
        <f t="shared" si="34"/>
        <v>1.066666666666667E-2</v>
      </c>
      <c r="L91" s="23">
        <f t="shared" si="35"/>
        <v>99.845195312195813</v>
      </c>
      <c r="N91" s="10">
        <v>720</v>
      </c>
      <c r="O91" s="10">
        <f t="shared" si="36"/>
        <v>1.5987314829367008E-2</v>
      </c>
    </row>
    <row r="92" spans="5:15" x14ac:dyDescent="0.3">
      <c r="E92" s="47"/>
      <c r="F92" s="47"/>
      <c r="G92" s="23">
        <v>0</v>
      </c>
      <c r="H92" s="23">
        <f t="shared" si="33"/>
        <v>139.36989446853772</v>
      </c>
      <c r="I92" s="23">
        <f t="shared" si="32"/>
        <v>5.104460010749253E-3</v>
      </c>
      <c r="J92" s="23">
        <v>100</v>
      </c>
      <c r="K92" s="23">
        <f t="shared" si="34"/>
        <v>1.066666666666667E-2</v>
      </c>
      <c r="L92" s="23">
        <f t="shared" si="35"/>
        <v>99.86696472141827</v>
      </c>
      <c r="N92" s="10">
        <v>730</v>
      </c>
      <c r="O92" s="10">
        <f t="shared" si="36"/>
        <v>1.5771126677415922E-2</v>
      </c>
    </row>
    <row r="93" spans="5:15" x14ac:dyDescent="0.3">
      <c r="E93" s="47"/>
      <c r="F93" s="47"/>
      <c r="G93" s="23">
        <v>0</v>
      </c>
      <c r="H93" s="23">
        <f t="shared" si="33"/>
        <v>139.36989461455892</v>
      </c>
      <c r="I93" s="23">
        <f t="shared" si="32"/>
        <v>4.8881518451241507E-3</v>
      </c>
      <c r="J93" s="23">
        <v>100</v>
      </c>
      <c r="K93" s="23">
        <f t="shared" si="34"/>
        <v>1.066666666666667E-2</v>
      </c>
      <c r="L93" s="23">
        <f t="shared" si="35"/>
        <v>99.885672807468822</v>
      </c>
      <c r="N93" s="10">
        <v>740</v>
      </c>
      <c r="O93" s="10">
        <f t="shared" si="36"/>
        <v>1.555481851179082E-2</v>
      </c>
    </row>
    <row r="94" spans="5:15" x14ac:dyDescent="0.3">
      <c r="E94" s="47"/>
      <c r="F94" s="47"/>
      <c r="G94" s="23">
        <v>0</v>
      </c>
      <c r="H94" s="23">
        <f t="shared" si="33"/>
        <v>139.36989469319417</v>
      </c>
      <c r="I94" s="23">
        <f t="shared" si="32"/>
        <v>4.671740543227566E-3</v>
      </c>
      <c r="J94" s="23">
        <v>100</v>
      </c>
      <c r="K94" s="23">
        <f t="shared" si="34"/>
        <v>1.066666666666667E-2</v>
      </c>
      <c r="L94" s="23">
        <f t="shared" si="35"/>
        <v>99.901750068918517</v>
      </c>
      <c r="N94" s="10">
        <v>750</v>
      </c>
      <c r="O94" s="10">
        <f t="shared" si="36"/>
        <v>1.5338407209894236E-2</v>
      </c>
    </row>
    <row r="95" spans="5:15" x14ac:dyDescent="0.3">
      <c r="E95" s="47"/>
      <c r="F95" s="47"/>
      <c r="G95" s="23">
        <v>0</v>
      </c>
      <c r="H95" s="23">
        <f t="shared" si="33"/>
        <v>139.36989473554078</v>
      </c>
      <c r="I95" s="23">
        <f t="shared" si="32"/>
        <v>4.4552406088559648E-3</v>
      </c>
      <c r="J95" s="23">
        <v>100</v>
      </c>
      <c r="K95" s="23">
        <f t="shared" si="34"/>
        <v>1.066666666666667E-2</v>
      </c>
      <c r="L95" s="23">
        <f t="shared" si="35"/>
        <v>99.915566465476857</v>
      </c>
      <c r="N95" s="10">
        <v>760</v>
      </c>
      <c r="O95" s="10">
        <f t="shared" si="36"/>
        <v>1.5121907275522635E-2</v>
      </c>
    </row>
    <row r="96" spans="5:15" x14ac:dyDescent="0.3">
      <c r="E96" s="47"/>
      <c r="F96" s="47"/>
      <c r="G96" s="23">
        <v>0</v>
      </c>
      <c r="H96" s="23">
        <f t="shared" si="33"/>
        <v>139.36989475834525</v>
      </c>
      <c r="I96" s="23">
        <f t="shared" si="32"/>
        <v>4.2386645060902388E-3</v>
      </c>
      <c r="J96" s="23">
        <v>100</v>
      </c>
      <c r="K96" s="23">
        <f t="shared" si="34"/>
        <v>1.066666666666667E-2</v>
      </c>
      <c r="L96" s="23">
        <f t="shared" si="35"/>
        <v>99.927439931269177</v>
      </c>
      <c r="N96" s="10">
        <v>770</v>
      </c>
      <c r="O96" s="10">
        <f t="shared" si="36"/>
        <v>1.4905331172756909E-2</v>
      </c>
    </row>
    <row r="97" spans="5:15" x14ac:dyDescent="0.3">
      <c r="E97" s="47"/>
      <c r="F97" s="47"/>
      <c r="G97" s="23">
        <v>0</v>
      </c>
      <c r="H97" s="23">
        <f t="shared" si="33"/>
        <v>139.36989477062593</v>
      </c>
      <c r="I97" s="23">
        <f t="shared" si="32"/>
        <v>4.0220229461857158E-3</v>
      </c>
      <c r="J97" s="23">
        <v>100</v>
      </c>
      <c r="K97" s="23">
        <f t="shared" si="34"/>
        <v>1.066666666666667E-2</v>
      </c>
      <c r="L97" s="23">
        <f t="shared" si="35"/>
        <v>99.937643690934451</v>
      </c>
      <c r="N97" s="10">
        <v>780</v>
      </c>
      <c r="O97" s="10">
        <f t="shared" si="36"/>
        <v>1.4688689612852385E-2</v>
      </c>
    </row>
    <row r="98" spans="5:15" x14ac:dyDescent="0.3">
      <c r="E98" s="47"/>
      <c r="F98" s="47"/>
      <c r="G98" s="23">
        <v>0</v>
      </c>
      <c r="H98" s="23">
        <f t="shared" si="33"/>
        <v>139.3698947772393</v>
      </c>
      <c r="I98" s="23">
        <f t="shared" si="32"/>
        <v>3.8053251340928766E-3</v>
      </c>
      <c r="J98" s="23">
        <v>100</v>
      </c>
      <c r="K98" s="23">
        <f t="shared" si="34"/>
        <v>1.066666666666667E-2</v>
      </c>
      <c r="L98" s="23">
        <f t="shared" si="35"/>
        <v>99.946412546896795</v>
      </c>
      <c r="N98" s="10">
        <v>790</v>
      </c>
      <c r="O98" s="10">
        <f t="shared" si="36"/>
        <v>1.4471991800759545E-2</v>
      </c>
    </row>
    <row r="99" spans="5:15" x14ac:dyDescent="0.3">
      <c r="E99" s="47"/>
      <c r="F99" s="47"/>
      <c r="G99" s="23">
        <v>0</v>
      </c>
      <c r="H99" s="23">
        <f t="shared" si="33"/>
        <v>139.36989478080073</v>
      </c>
      <c r="I99" s="23">
        <f t="shared" si="32"/>
        <v>3.588578980297426E-3</v>
      </c>
      <c r="J99" s="23">
        <v>100</v>
      </c>
      <c r="K99" s="23">
        <f t="shared" si="34"/>
        <v>1.066666666666667E-2</v>
      </c>
      <c r="L99" s="23">
        <f t="shared" si="35"/>
        <v>99.953948282489435</v>
      </c>
      <c r="N99" s="10">
        <v>800</v>
      </c>
      <c r="O99" s="10">
        <f t="shared" si="36"/>
        <v>1.4255245646964097E-2</v>
      </c>
    </row>
    <row r="100" spans="5:15" x14ac:dyDescent="0.3">
      <c r="E100" s="47"/>
      <c r="F100" s="47"/>
      <c r="G100" s="23">
        <v>0</v>
      </c>
      <c r="H100" s="23">
        <f t="shared" si="33"/>
        <v>139.36989478271863</v>
      </c>
      <c r="I100" s="23">
        <f t="shared" si="32"/>
        <v>3.3717912828629916E-3</v>
      </c>
      <c r="J100" s="23">
        <v>100</v>
      </c>
      <c r="K100" s="23">
        <f t="shared" si="34"/>
        <v>1.066666666666667E-2</v>
      </c>
      <c r="L100" s="23">
        <f t="shared" si="35"/>
        <v>99.960424305264354</v>
      </c>
      <c r="N100" s="10">
        <v>810</v>
      </c>
      <c r="O100" s="10">
        <f t="shared" si="36"/>
        <v>1.403845794952966E-2</v>
      </c>
    </row>
    <row r="101" spans="5:15" x14ac:dyDescent="0.3">
      <c r="E101" s="47"/>
      <c r="F101" s="47"/>
      <c r="G101" s="23">
        <v>0</v>
      </c>
      <c r="H101" s="23">
        <f t="shared" si="33"/>
        <v>139.36989478375145</v>
      </c>
      <c r="I101" s="23">
        <f t="shared" si="32"/>
        <v>3.154967883870105E-3</v>
      </c>
      <c r="J101" s="23">
        <v>100</v>
      </c>
      <c r="K101" s="23">
        <f t="shared" si="34"/>
        <v>1.066666666666667E-2</v>
      </c>
      <c r="L101" s="23">
        <f t="shared" si="35"/>
        <v>99.965989637336548</v>
      </c>
      <c r="N101" s="10">
        <v>820</v>
      </c>
      <c r="O101" s="10">
        <f t="shared" si="36"/>
        <v>1.3821634550536775E-2</v>
      </c>
    </row>
    <row r="102" spans="5:15" x14ac:dyDescent="0.3">
      <c r="E102" s="47"/>
      <c r="F102" s="47"/>
      <c r="G102" s="23">
        <v>0</v>
      </c>
      <c r="H102" s="23">
        <f t="shared" si="33"/>
        <v>139.36989478430766</v>
      </c>
      <c r="I102" s="23">
        <f t="shared" si="32"/>
        <v>2.9381138038538164E-3</v>
      </c>
      <c r="J102" s="23">
        <v>100</v>
      </c>
      <c r="K102" s="23">
        <f t="shared" si="34"/>
        <v>1.066666666666667E-2</v>
      </c>
      <c r="L102" s="23">
        <f t="shared" si="35"/>
        <v>99.970772344586095</v>
      </c>
      <c r="N102" s="10">
        <v>830</v>
      </c>
      <c r="O102" s="10">
        <f t="shared" si="36"/>
        <v>1.3604780470520486E-2</v>
      </c>
    </row>
    <row r="103" spans="5:15" x14ac:dyDescent="0.3">
      <c r="E103" s="47"/>
      <c r="F103" s="47"/>
      <c r="G103" s="23">
        <v>0</v>
      </c>
      <c r="H103" s="23">
        <f t="shared" si="33"/>
        <v>139.36989478460717</v>
      </c>
      <c r="I103" s="23">
        <f t="shared" si="32"/>
        <v>2.7212333573348683E-3</v>
      </c>
      <c r="J103" s="23">
        <v>100</v>
      </c>
      <c r="K103" s="23">
        <f t="shared" si="34"/>
        <v>1.066666666666667E-2</v>
      </c>
      <c r="L103" s="23">
        <f t="shared" si="35"/>
        <v>99.974882483628676</v>
      </c>
      <c r="N103" s="10">
        <v>840</v>
      </c>
      <c r="O103" s="10">
        <f t="shared" si="36"/>
        <v>1.3387900024001538E-2</v>
      </c>
    </row>
    <row r="104" spans="5:15" x14ac:dyDescent="0.3">
      <c r="E104" s="47"/>
      <c r="F104" s="47"/>
      <c r="G104" s="23">
        <v>0</v>
      </c>
      <c r="H104" s="23">
        <f t="shared" si="33"/>
        <v>139.36989478476846</v>
      </c>
      <c r="I104" s="23">
        <f t="shared" si="32"/>
        <v>2.5043302521036807E-3</v>
      </c>
      <c r="J104" s="23">
        <v>100</v>
      </c>
      <c r="K104" s="23">
        <f t="shared" si="34"/>
        <v>1.066666666666667E-2</v>
      </c>
      <c r="L104" s="23">
        <f t="shared" si="35"/>
        <v>99.978414634368391</v>
      </c>
      <c r="N104" s="10">
        <v>850</v>
      </c>
      <c r="O104" s="10">
        <f t="shared" si="36"/>
        <v>1.3170996918770351E-2</v>
      </c>
    </row>
    <row r="105" spans="5:15" x14ac:dyDescent="0.3">
      <c r="E105" s="47"/>
      <c r="F105" s="47"/>
      <c r="G105" s="23">
        <v>0</v>
      </c>
      <c r="H105" s="23">
        <f t="shared" si="33"/>
        <v>139.36989478485532</v>
      </c>
      <c r="I105" s="23">
        <f t="shared" si="32"/>
        <v>2.2874076745421925E-3</v>
      </c>
      <c r="J105" s="23">
        <v>100</v>
      </c>
      <c r="K105" s="23">
        <f t="shared" si="34"/>
        <v>1.066666666666667E-2</v>
      </c>
      <c r="L105" s="23">
        <f t="shared" si="35"/>
        <v>99.98145007641034</v>
      </c>
      <c r="N105" s="10">
        <v>860</v>
      </c>
      <c r="O105" s="10">
        <f t="shared" si="36"/>
        <v>1.2954074341208863E-2</v>
      </c>
    </row>
    <row r="106" spans="5:15" x14ac:dyDescent="0.3">
      <c r="E106" s="47"/>
      <c r="F106" s="47"/>
      <c r="G106" s="23">
        <v>0</v>
      </c>
      <c r="H106" s="23">
        <f t="shared" si="33"/>
        <v>139.3698947849021</v>
      </c>
      <c r="I106" s="23">
        <f t="shared" si="32"/>
        <v>2.0704683629471374E-3</v>
      </c>
      <c r="J106" s="23">
        <v>100</v>
      </c>
      <c r="K106" s="23">
        <f t="shared" si="34"/>
        <v>1.066666666666667E-2</v>
      </c>
      <c r="L106" s="23">
        <f t="shared" si="35"/>
        <v>99.98405865941514</v>
      </c>
      <c r="N106" s="10">
        <v>870</v>
      </c>
      <c r="O106" s="10">
        <f t="shared" si="36"/>
        <v>1.2737135029613808E-2</v>
      </c>
    </row>
    <row r="107" spans="5:15" x14ac:dyDescent="0.3">
      <c r="E107" s="47"/>
      <c r="F107" s="47"/>
      <c r="G107" s="23">
        <v>0</v>
      </c>
      <c r="H107" s="23">
        <f t="shared" si="33"/>
        <v>139.36989478492731</v>
      </c>
      <c r="I107" s="23">
        <f t="shared" si="32"/>
        <v>1.8535146705421395E-3</v>
      </c>
      <c r="J107" s="23">
        <v>100</v>
      </c>
      <c r="K107" s="23">
        <f t="shared" si="34"/>
        <v>1.066666666666667E-2</v>
      </c>
      <c r="L107" s="23">
        <f t="shared" si="35"/>
        <v>99.986300410434893</v>
      </c>
      <c r="N107" s="10">
        <v>880</v>
      </c>
      <c r="O107" s="10">
        <f t="shared" si="36"/>
        <v>1.252018133720881E-2</v>
      </c>
    </row>
    <row r="108" spans="5:15" x14ac:dyDescent="0.3">
      <c r="E108" s="47"/>
      <c r="F108" s="47"/>
      <c r="G108" s="23">
        <v>0</v>
      </c>
      <c r="H108" s="23">
        <f t="shared" si="33"/>
        <v>139.36989478494087</v>
      </c>
      <c r="I108" s="23">
        <f t="shared" si="32"/>
        <v>1.6365486196286796E-3</v>
      </c>
      <c r="J108" s="23">
        <v>100</v>
      </c>
      <c r="K108" s="23">
        <f t="shared" si="34"/>
        <v>1.066666666666667E-2</v>
      </c>
      <c r="L108" s="23">
        <f t="shared" si="35"/>
        <v>99.988226915217481</v>
      </c>
      <c r="N108" s="10">
        <v>890</v>
      </c>
      <c r="O108" s="10">
        <f t="shared" si="36"/>
        <v>1.230321528629535E-2</v>
      </c>
    </row>
    <row r="109" spans="5:15" x14ac:dyDescent="0.3">
      <c r="E109" s="47"/>
      <c r="F109" s="47"/>
      <c r="G109" s="23">
        <v>0</v>
      </c>
      <c r="H109" s="23">
        <f t="shared" si="33"/>
        <v>139.36989478494817</v>
      </c>
      <c r="I109" s="23">
        <f t="shared" si="32"/>
        <v>1.4195719481220547E-3</v>
      </c>
      <c r="J109" s="23">
        <v>100</v>
      </c>
      <c r="K109" s="23">
        <f t="shared" si="34"/>
        <v>1.066666666666667E-2</v>
      </c>
      <c r="L109" s="23">
        <f t="shared" si="35"/>
        <v>99.98988250526503</v>
      </c>
      <c r="N109" s="10">
        <v>900</v>
      </c>
      <c r="O109" s="10">
        <f t="shared" si="36"/>
        <v>1.2086238614788724E-2</v>
      </c>
    </row>
    <row r="110" spans="5:15" x14ac:dyDescent="0.3">
      <c r="E110" s="47"/>
      <c r="F110" s="47"/>
      <c r="G110" s="23">
        <v>0</v>
      </c>
      <c r="H110" s="23">
        <f t="shared" si="33"/>
        <v>139.36989478495212</v>
      </c>
      <c r="I110" s="23">
        <f t="shared" si="32"/>
        <v>1.2025861495432028E-3</v>
      </c>
      <c r="J110" s="23">
        <v>100</v>
      </c>
      <c r="K110" s="23">
        <f t="shared" si="34"/>
        <v>1.066666666666667E-2</v>
      </c>
      <c r="L110" s="23">
        <f t="shared" si="35"/>
        <v>99.991305277962141</v>
      </c>
      <c r="N110" s="10">
        <v>910</v>
      </c>
      <c r="O110" s="10">
        <f t="shared" si="36"/>
        <v>1.1869252816209873E-2</v>
      </c>
    </row>
    <row r="111" spans="5:15" x14ac:dyDescent="0.3">
      <c r="E111" s="47"/>
      <c r="F111" s="47"/>
      <c r="G111" s="23">
        <v>0</v>
      </c>
      <c r="H111" s="23">
        <f t="shared" si="33"/>
        <v>139.36989478495423</v>
      </c>
      <c r="I111" s="23">
        <f t="shared" si="32"/>
        <v>9.8559250738666847E-4</v>
      </c>
      <c r="J111" s="23">
        <v>100</v>
      </c>
      <c r="K111" s="23">
        <f t="shared" si="34"/>
        <v>1.066666666666667E-2</v>
      </c>
      <c r="L111" s="23">
        <f t="shared" si="35"/>
        <v>99.992527973248713</v>
      </c>
      <c r="N111" s="10">
        <v>920</v>
      </c>
      <c r="O111" s="10">
        <f t="shared" si="36"/>
        <v>1.1652259174053338E-2</v>
      </c>
    </row>
    <row r="112" spans="5:15" x14ac:dyDescent="0.3">
      <c r="E112" s="47"/>
      <c r="F112" s="47"/>
      <c r="G112" s="23">
        <v>0</v>
      </c>
      <c r="H112" s="23">
        <f t="shared" si="33"/>
        <v>139.36989478495536</v>
      </c>
      <c r="I112" s="23">
        <f t="shared" si="32"/>
        <v>7.685921246555706E-4</v>
      </c>
      <c r="J112" s="23">
        <v>100</v>
      </c>
      <c r="K112" s="23">
        <f t="shared" si="34"/>
        <v>1.066666666666667E-2</v>
      </c>
      <c r="L112" s="23">
        <f t="shared" si="35"/>
        <v>99.993578727010615</v>
      </c>
      <c r="N112" s="10">
        <v>930</v>
      </c>
      <c r="O112" s="10">
        <f t="shared" si="36"/>
        <v>1.1435258791322241E-2</v>
      </c>
    </row>
    <row r="113" spans="5:15" x14ac:dyDescent="0.3">
      <c r="E113" s="47"/>
      <c r="F113" s="47"/>
      <c r="G113" s="23">
        <v>0</v>
      </c>
      <c r="H113" s="23">
        <f t="shared" si="33"/>
        <v>139.36989478495599</v>
      </c>
      <c r="I113" s="23">
        <f t="shared" si="32"/>
        <v>5.5158594924321078E-4</v>
      </c>
      <c r="J113" s="23">
        <v>100</v>
      </c>
      <c r="K113" s="23">
        <f t="shared" si="34"/>
        <v>1.066666666666667E-2</v>
      </c>
      <c r="L113" s="23">
        <f t="shared" si="35"/>
        <v>99.994481718524753</v>
      </c>
      <c r="N113" s="10">
        <v>940</v>
      </c>
      <c r="O113" s="10">
        <f t="shared" si="36"/>
        <v>1.121825261590988E-2</v>
      </c>
    </row>
    <row r="114" spans="5:15" x14ac:dyDescent="0.3">
      <c r="E114" s="47"/>
      <c r="F114" s="47"/>
      <c r="G114" s="23">
        <v>0</v>
      </c>
      <c r="H114" s="23">
        <f t="shared" si="33"/>
        <v>139.36989478495633</v>
      </c>
      <c r="I114" s="23">
        <f t="shared" si="32"/>
        <v>3.3457479574539343E-4</v>
      </c>
      <c r="J114" s="23">
        <v>100</v>
      </c>
      <c r="K114" s="23">
        <f t="shared" si="34"/>
        <v>1.066666666666667E-2</v>
      </c>
      <c r="L114" s="23">
        <f t="shared" si="35"/>
        <v>99.995257726857204</v>
      </c>
      <c r="N114" s="10">
        <v>950</v>
      </c>
      <c r="O114" s="10">
        <f t="shared" si="36"/>
        <v>1.1001241462412064E-2</v>
      </c>
    </row>
    <row r="115" spans="5:15" x14ac:dyDescent="0.3">
      <c r="E115" s="47"/>
      <c r="F115" s="47"/>
      <c r="G115" s="23">
        <v>0</v>
      </c>
      <c r="H115" s="23">
        <f t="shared" si="33"/>
        <v>139.3698947849565</v>
      </c>
      <c r="I115" s="23">
        <f>I114-$B$14*$B$8/$B$6*((H114-J114)-(J114-L114))/$B$18*(N115-N114)</f>
        <v>1.1755936420538714E-4</v>
      </c>
      <c r="J115" s="23">
        <v>100</v>
      </c>
      <c r="K115" s="23">
        <f t="shared" si="34"/>
        <v>1.066666666666667E-2</v>
      </c>
      <c r="L115" s="23">
        <f t="shared" si="35"/>
        <v>99.995924609017905</v>
      </c>
      <c r="N115" s="10">
        <v>960</v>
      </c>
      <c r="O115" s="10">
        <f t="shared" si="36"/>
        <v>1.0784226030872058E-2</v>
      </c>
    </row>
    <row r="116" spans="5:15" ht="15" thickBot="1" x14ac:dyDescent="0.35">
      <c r="E116" s="48"/>
      <c r="F116" s="48"/>
      <c r="G116" s="24">
        <v>0</v>
      </c>
      <c r="H116" s="24">
        <f t="shared" si="33"/>
        <v>139.36989478495659</v>
      </c>
      <c r="I116" s="24">
        <f>I115-$B$14*$B$8/$B$6*((H115-J115)-(J115-L115))/$B$18*(N116-N115)</f>
        <v>-9.9076378685726221E-5</v>
      </c>
      <c r="J116" s="24">
        <v>100</v>
      </c>
      <c r="K116" s="24">
        <f t="shared" si="34"/>
        <v>1.066666666666667E-2</v>
      </c>
      <c r="L116" s="24">
        <f t="shared" si="35"/>
        <v>99.996496698488116</v>
      </c>
      <c r="N116" s="10">
        <v>969.98233496142518</v>
      </c>
      <c r="O116" s="10">
        <f t="shared" si="36"/>
        <v>1.0567590287980943E-2</v>
      </c>
    </row>
    <row r="117" spans="5:15" x14ac:dyDescent="0.3">
      <c r="E117" s="49" t="s">
        <v>28</v>
      </c>
      <c r="F117" s="50"/>
      <c r="G117" s="25">
        <v>0</v>
      </c>
      <c r="H117" s="25">
        <f t="shared" si="33"/>
        <v>139.36989478495664</v>
      </c>
      <c r="I117" s="25">
        <v>0</v>
      </c>
      <c r="J117" s="25">
        <f>J116+$B$14*$B$8/$B$6*((H116-J116)-(J116-L116))/$B$13/($B$10-$B$12+I116)*(N117-N116)</f>
        <v>109.30038719095076</v>
      </c>
      <c r="K117" s="25">
        <f t="shared" si="34"/>
        <v>1.066666666666667E-2</v>
      </c>
      <c r="L117" s="25">
        <f>L116+$B$14*$B$8/$B$6*((J116-L116))/$B$13/($B$10-$B$12+K116)*(N117-N116)</f>
        <v>99.996990220534485</v>
      </c>
      <c r="N117" s="10">
        <v>980</v>
      </c>
      <c r="O117" s="10">
        <f t="shared" si="36"/>
        <v>1.066666666666667E-2</v>
      </c>
    </row>
    <row r="118" spans="5:15" ht="15" thickBot="1" x14ac:dyDescent="0.35">
      <c r="E118" s="51"/>
      <c r="F118" s="52"/>
      <c r="G118" s="26">
        <v>0</v>
      </c>
      <c r="H118" s="26">
        <f t="shared" si="33"/>
        <v>139.37520085617086</v>
      </c>
      <c r="I118" s="26">
        <v>0</v>
      </c>
      <c r="J118" s="26">
        <f t="shared" ref="J118:J119" si="37">J117+$B$14*$B$8/$B$6*((H117-J117)-(J117-L117))/$B$13/($B$10-$B$12+I117)*(N118-N117)</f>
        <v>109.31223470434445</v>
      </c>
      <c r="K118" s="26">
        <f t="shared" si="34"/>
        <v>1.066666666666667E-2</v>
      </c>
      <c r="L118" s="26">
        <f t="shared" si="35"/>
        <v>100.00017489354943</v>
      </c>
      <c r="N118" s="10">
        <v>980.02434225233412</v>
      </c>
      <c r="O118" s="10">
        <f t="shared" si="36"/>
        <v>1.066666666666667E-2</v>
      </c>
    </row>
    <row r="119" spans="5:15" x14ac:dyDescent="0.3">
      <c r="E119" s="53" t="s">
        <v>29</v>
      </c>
      <c r="F119" s="54"/>
      <c r="G119" s="27">
        <v>0</v>
      </c>
      <c r="H119" s="27">
        <f t="shared" si="33"/>
        <v>141.55000034685597</v>
      </c>
      <c r="I119" s="27">
        <v>0</v>
      </c>
      <c r="J119" s="27">
        <f t="shared" si="37"/>
        <v>114.16388953900066</v>
      </c>
      <c r="K119" s="27">
        <f>K118-$B$14*$B$8/$B$6*((H118-J118))/$B$18*(N119-N118)</f>
        <v>1.0501336521561952E-2</v>
      </c>
      <c r="L119" s="27">
        <v>100</v>
      </c>
      <c r="N119" s="10">
        <v>990</v>
      </c>
      <c r="O119" s="10">
        <f t="shared" si="36"/>
        <v>1.0501336521561952E-2</v>
      </c>
    </row>
    <row r="120" spans="5:15" x14ac:dyDescent="0.3">
      <c r="E120" s="55"/>
      <c r="F120" s="56"/>
      <c r="G120" s="27">
        <v>0</v>
      </c>
      <c r="H120" s="27">
        <f t="shared" ref="H120:H121" si="38">H119+($B$15*$B$8*($B$17-H119)-$B$14*$B$8/$B$6*(H119-J119))/($B$10-$B$12+G119)/$B$13*(N120-N119)</f>
        <v>143.8635858209295</v>
      </c>
      <c r="I120" s="27">
        <v>0</v>
      </c>
      <c r="J120" s="27">
        <f t="shared" ref="J120:J121" si="39">J119+$B$14*$B$8/$B$6*((H119-J119)-(J119-L119))/$B$13/($B$10-$B$12+I119)*(N120-N119)</f>
        <v>117.26284764888847</v>
      </c>
      <c r="K120" s="27">
        <f t="shared" ref="K120:K183" si="40">K119-$B$14*$B$8/$B$6*((H119-J119))/$B$18*(N120-N119)</f>
        <v>1.0350360130618576E-2</v>
      </c>
      <c r="L120" s="27">
        <v>100</v>
      </c>
      <c r="N120" s="10">
        <v>1000</v>
      </c>
      <c r="O120" s="10">
        <f t="shared" si="36"/>
        <v>1.0350360130618576E-2</v>
      </c>
    </row>
    <row r="121" spans="5:15" x14ac:dyDescent="0.3">
      <c r="E121" s="55"/>
      <c r="F121" s="56"/>
      <c r="G121" s="27">
        <v>0</v>
      </c>
      <c r="H121" s="27">
        <f t="shared" si="38"/>
        <v>145.83581509293933</v>
      </c>
      <c r="I121" s="27">
        <v>0</v>
      </c>
      <c r="J121" s="27">
        <f t="shared" si="39"/>
        <v>119.45141574025234</v>
      </c>
      <c r="K121" s="27">
        <f t="shared" si="40"/>
        <v>1.0203713406159531E-2</v>
      </c>
      <c r="L121" s="27">
        <v>100</v>
      </c>
      <c r="N121" s="10">
        <v>1010</v>
      </c>
      <c r="O121" s="10">
        <f t="shared" si="36"/>
        <v>1.0203713406159531E-2</v>
      </c>
    </row>
    <row r="122" spans="5:15" x14ac:dyDescent="0.3">
      <c r="E122" s="55"/>
      <c r="F122" s="56"/>
      <c r="G122" s="27">
        <v>0</v>
      </c>
      <c r="H122" s="27">
        <f t="shared" ref="H122:H185" si="41">H121+($B$15*$B$8*($B$17-H121)-$B$14*$B$8/$B$6*(H121-J121))/($B$10-$B$12+G121)/$B$13*(N122-N121)</f>
        <v>147.41084472243301</v>
      </c>
      <c r="I122" s="27">
        <v>0</v>
      </c>
      <c r="J122" s="27">
        <f t="shared" ref="J122:J185" si="42">J121+$B$14*$B$8/$B$6*((H121-J121)-(J121-L121))/$B$13/($B$10-$B$12+I121)*(N122-N121)</f>
        <v>121.07633377441671</v>
      </c>
      <c r="K122" s="27">
        <f t="shared" si="40"/>
        <v>1.005825933203321E-2</v>
      </c>
      <c r="L122" s="27">
        <v>100</v>
      </c>
      <c r="N122" s="10">
        <v>1020</v>
      </c>
      <c r="O122" s="10">
        <f t="shared" si="36"/>
        <v>1.005825933203321E-2</v>
      </c>
    </row>
    <row r="123" spans="5:15" x14ac:dyDescent="0.3">
      <c r="E123" s="55"/>
      <c r="F123" s="56"/>
      <c r="G123" s="27">
        <v>0</v>
      </c>
      <c r="H123" s="27">
        <f t="shared" si="41"/>
        <v>148.63986910447008</v>
      </c>
      <c r="I123" s="27">
        <v>0</v>
      </c>
      <c r="J123" s="27">
        <f t="shared" si="42"/>
        <v>122.30871904947911</v>
      </c>
      <c r="K123" s="27">
        <f t="shared" si="40"/>
        <v>9.9130802867833864E-3</v>
      </c>
      <c r="L123" s="27">
        <v>100</v>
      </c>
      <c r="N123" s="10">
        <v>1030</v>
      </c>
      <c r="O123" s="10">
        <f t="shared" si="36"/>
        <v>9.9130802867833864E-3</v>
      </c>
    </row>
    <row r="124" spans="5:15" x14ac:dyDescent="0.3">
      <c r="E124" s="55"/>
      <c r="F124" s="56"/>
      <c r="G124" s="27">
        <v>0</v>
      </c>
      <c r="H124" s="27">
        <f t="shared" si="41"/>
        <v>149.59056303742224</v>
      </c>
      <c r="I124" s="27">
        <v>0</v>
      </c>
      <c r="J124" s="27">
        <f t="shared" si="42"/>
        <v>123.25147631639595</v>
      </c>
      <c r="K124" s="27">
        <f t="shared" si="40"/>
        <v>9.767919769739444E-3</v>
      </c>
      <c r="L124" s="27">
        <v>100</v>
      </c>
      <c r="N124" s="10">
        <v>1040</v>
      </c>
      <c r="O124" s="10">
        <f t="shared" si="36"/>
        <v>9.767919769739444E-3</v>
      </c>
    </row>
    <row r="125" spans="5:15" x14ac:dyDescent="0.3">
      <c r="E125" s="55"/>
      <c r="F125" s="56"/>
      <c r="G125" s="27">
        <v>0</v>
      </c>
      <c r="H125" s="27">
        <f t="shared" si="41"/>
        <v>150.32348902299151</v>
      </c>
      <c r="I125" s="27">
        <v>0</v>
      </c>
      <c r="J125" s="27">
        <f t="shared" si="42"/>
        <v>123.97513500498118</v>
      </c>
      <c r="K125" s="27">
        <f t="shared" si="40"/>
        <v>9.6227154987940239E-3</v>
      </c>
      <c r="L125" s="27">
        <v>100</v>
      </c>
      <c r="N125" s="10">
        <v>1050</v>
      </c>
      <c r="O125" s="10">
        <f t="shared" si="36"/>
        <v>9.6227154987940239E-3</v>
      </c>
    </row>
    <row r="126" spans="5:15" x14ac:dyDescent="0.3">
      <c r="E126" s="55"/>
      <c r="F126" s="56"/>
      <c r="G126" s="27">
        <v>0</v>
      </c>
      <c r="H126" s="27">
        <f t="shared" si="41"/>
        <v>150.88779148631838</v>
      </c>
      <c r="I126" s="27">
        <v>0</v>
      </c>
      <c r="J126" s="27">
        <f t="shared" si="42"/>
        <v>124.53135821115988</v>
      </c>
      <c r="K126" s="27">
        <f t="shared" si="40"/>
        <v>9.4774601383360302E-3</v>
      </c>
      <c r="L126" s="27">
        <v>100</v>
      </c>
      <c r="N126" s="10">
        <v>1060</v>
      </c>
      <c r="O126" s="10">
        <f t="shared" si="36"/>
        <v>9.4774601383360302E-3</v>
      </c>
    </row>
    <row r="127" spans="5:15" x14ac:dyDescent="0.3">
      <c r="E127" s="55"/>
      <c r="F127" s="56"/>
      <c r="G127" s="27">
        <v>0</v>
      </c>
      <c r="H127" s="27">
        <f t="shared" si="41"/>
        <v>151.32204419830052</v>
      </c>
      <c r="I127" s="27">
        <v>0</v>
      </c>
      <c r="J127" s="27">
        <f t="shared" si="42"/>
        <v>124.95911017928456</v>
      </c>
      <c r="K127" s="27">
        <f t="shared" si="40"/>
        <v>9.3321602378886124E-3</v>
      </c>
      <c r="L127" s="27">
        <v>100</v>
      </c>
      <c r="N127" s="10">
        <v>1070</v>
      </c>
      <c r="O127" s="10">
        <f t="shared" si="36"/>
        <v>9.3321602378886124E-3</v>
      </c>
    </row>
    <row r="128" spans="5:15" x14ac:dyDescent="0.3">
      <c r="E128" s="55"/>
      <c r="F128" s="56"/>
      <c r="G128" s="27">
        <v>0</v>
      </c>
      <c r="H128" s="27">
        <f t="shared" si="41"/>
        <v>151.6561521327304</v>
      </c>
      <c r="I128" s="27">
        <v>0</v>
      </c>
      <c r="J128" s="27">
        <f t="shared" si="42"/>
        <v>125.28813139172161</v>
      </c>
      <c r="K128" s="27">
        <f t="shared" si="40"/>
        <v>9.1868244996089112E-3</v>
      </c>
      <c r="L128" s="27">
        <v>100</v>
      </c>
      <c r="N128" s="10">
        <v>1080</v>
      </c>
      <c r="O128" s="10">
        <f t="shared" si="36"/>
        <v>9.1868244996089112E-3</v>
      </c>
    </row>
    <row r="129" spans="5:15" x14ac:dyDescent="0.3">
      <c r="E129" s="55"/>
      <c r="F129" s="56"/>
      <c r="G129" s="27">
        <v>0</v>
      </c>
      <c r="H129" s="27">
        <f t="shared" si="41"/>
        <v>151.91319012763142</v>
      </c>
      <c r="I129" s="27">
        <v>0</v>
      </c>
      <c r="J129" s="27">
        <f t="shared" si="42"/>
        <v>125.54123045796079</v>
      </c>
      <c r="K129" s="27">
        <f t="shared" si="40"/>
        <v>9.0414607188322813E-3</v>
      </c>
      <c r="L129" s="27">
        <v>100</v>
      </c>
      <c r="N129" s="10">
        <v>1090</v>
      </c>
      <c r="O129" s="10">
        <f t="shared" si="36"/>
        <v>9.0414607188322813E-3</v>
      </c>
    </row>
    <row r="130" spans="5:15" x14ac:dyDescent="0.3">
      <c r="E130" s="55"/>
      <c r="F130" s="56"/>
      <c r="G130" s="27">
        <v>0</v>
      </c>
      <c r="H130" s="27">
        <f t="shared" si="41"/>
        <v>152.11093020180877</v>
      </c>
      <c r="I130" s="27">
        <v>0</v>
      </c>
      <c r="J130" s="27">
        <f t="shared" si="42"/>
        <v>125.73593261695528</v>
      </c>
      <c r="K130" s="27">
        <f t="shared" si="40"/>
        <v>8.8960752232076501E-3</v>
      </c>
      <c r="L130" s="27">
        <v>100</v>
      </c>
      <c r="N130" s="10">
        <v>1100</v>
      </c>
      <c r="O130" s="10">
        <f t="shared" si="36"/>
        <v>8.8960752232076501E-3</v>
      </c>
    </row>
    <row r="131" spans="5:15" x14ac:dyDescent="0.3">
      <c r="E131" s="55"/>
      <c r="F131" s="56"/>
      <c r="G131" s="27">
        <v>0</v>
      </c>
      <c r="H131" s="27">
        <f t="shared" si="41"/>
        <v>152.26305041237842</v>
      </c>
      <c r="I131" s="27">
        <v>0</v>
      </c>
      <c r="J131" s="27">
        <f t="shared" si="42"/>
        <v>125.88571346880643</v>
      </c>
      <c r="K131" s="27">
        <f t="shared" si="40"/>
        <v>8.7506729799157971E-3</v>
      </c>
      <c r="L131" s="27">
        <v>100</v>
      </c>
      <c r="N131" s="10">
        <v>1110</v>
      </c>
      <c r="O131" s="10">
        <f t="shared" si="36"/>
        <v>8.7506729799157971E-3</v>
      </c>
    </row>
    <row r="132" spans="5:15" x14ac:dyDescent="0.3">
      <c r="E132" s="55"/>
      <c r="F132" s="56"/>
      <c r="G132" s="27">
        <v>0</v>
      </c>
      <c r="H132" s="27">
        <f t="shared" si="41"/>
        <v>152.38007500402065</v>
      </c>
      <c r="I132" s="27">
        <v>0</v>
      </c>
      <c r="J132" s="27">
        <f t="shared" si="42"/>
        <v>126.00093772070461</v>
      </c>
      <c r="K132" s="27">
        <f t="shared" si="40"/>
        <v>8.6052578400159178E-3</v>
      </c>
      <c r="L132" s="27">
        <v>100</v>
      </c>
      <c r="N132" s="10">
        <v>1120</v>
      </c>
      <c r="O132" s="10">
        <f t="shared" si="36"/>
        <v>8.6052578400159178E-3</v>
      </c>
    </row>
    <row r="133" spans="5:15" x14ac:dyDescent="0.3">
      <c r="E133" s="55"/>
      <c r="F133" s="56"/>
      <c r="G133" s="27">
        <v>0</v>
      </c>
      <c r="H133" s="27">
        <f t="shared" si="41"/>
        <v>152.47010071629518</v>
      </c>
      <c r="I133" s="27">
        <v>0</v>
      </c>
      <c r="J133" s="27">
        <f t="shared" si="42"/>
        <v>126.08957824319167</v>
      </c>
      <c r="K133" s="27">
        <f t="shared" si="40"/>
        <v>8.4598327750558897E-3</v>
      </c>
      <c r="L133" s="27">
        <v>100</v>
      </c>
      <c r="N133" s="10">
        <v>1130</v>
      </c>
      <c r="O133" s="10">
        <f t="shared" ref="O133:O196" si="43">G133+I133+K133</f>
        <v>8.4598327750558897E-3</v>
      </c>
    </row>
    <row r="134" spans="5:15" x14ac:dyDescent="0.3">
      <c r="E134" s="55"/>
      <c r="F134" s="56"/>
      <c r="G134" s="27">
        <v>0</v>
      </c>
      <c r="H134" s="27">
        <f t="shared" si="41"/>
        <v>152.53935644312762</v>
      </c>
      <c r="I134" s="27">
        <v>0</v>
      </c>
      <c r="J134" s="27">
        <f t="shared" si="42"/>
        <v>126.15776829707725</v>
      </c>
      <c r="K134" s="27">
        <f t="shared" si="40"/>
        <v>8.3144000737083376E-3</v>
      </c>
      <c r="L134" s="27">
        <v>100</v>
      </c>
      <c r="N134" s="10">
        <v>1140</v>
      </c>
      <c r="O134" s="10">
        <f t="shared" si="43"/>
        <v>8.3144000737083376E-3</v>
      </c>
    </row>
    <row r="135" spans="5:15" x14ac:dyDescent="0.3">
      <c r="E135" s="55"/>
      <c r="F135" s="56"/>
      <c r="G135" s="27">
        <v>0</v>
      </c>
      <c r="H135" s="27">
        <f t="shared" si="41"/>
        <v>152.59263404855724</v>
      </c>
      <c r="I135" s="27">
        <v>0</v>
      </c>
      <c r="J135" s="27">
        <f t="shared" si="42"/>
        <v>126.21022607418033</v>
      </c>
      <c r="K135" s="27">
        <f t="shared" si="40"/>
        <v>8.1689614974318273E-3</v>
      </c>
      <c r="L135" s="27">
        <v>100</v>
      </c>
      <c r="N135" s="10">
        <v>1150</v>
      </c>
      <c r="O135" s="10">
        <f t="shared" si="43"/>
        <v>8.1689614974318273E-3</v>
      </c>
    </row>
    <row r="136" spans="5:15" x14ac:dyDescent="0.3">
      <c r="E136" s="55"/>
      <c r="F136" s="56"/>
      <c r="G136" s="27">
        <v>0</v>
      </c>
      <c r="H136" s="27">
        <f t="shared" si="41"/>
        <v>152.63361987116784</v>
      </c>
      <c r="I136" s="27">
        <v>0</v>
      </c>
      <c r="J136" s="27">
        <f t="shared" si="42"/>
        <v>126.25058120703891</v>
      </c>
      <c r="K136" s="27">
        <f t="shared" si="40"/>
        <v>8.0235184015386846E-3</v>
      </c>
      <c r="L136" s="27">
        <v>100</v>
      </c>
      <c r="N136" s="10">
        <v>1160</v>
      </c>
      <c r="O136" s="10">
        <f t="shared" si="43"/>
        <v>8.0235184015386846E-3</v>
      </c>
    </row>
    <row r="137" spans="5:15" x14ac:dyDescent="0.3">
      <c r="E137" s="55"/>
      <c r="F137" s="56"/>
      <c r="G137" s="27">
        <v>0</v>
      </c>
      <c r="H137" s="27">
        <f t="shared" si="41"/>
        <v>152.66514977141173</v>
      </c>
      <c r="I137" s="27">
        <v>0</v>
      </c>
      <c r="J137" s="27">
        <f t="shared" si="42"/>
        <v>126.28162592354438</v>
      </c>
      <c r="K137" s="27">
        <f t="shared" si="40"/>
        <v>7.8780718287275071E-3</v>
      </c>
      <c r="L137" s="27">
        <v>100</v>
      </c>
      <c r="N137" s="10">
        <v>1170</v>
      </c>
      <c r="O137" s="10">
        <f t="shared" si="43"/>
        <v>7.8780718287275071E-3</v>
      </c>
    </row>
    <row r="138" spans="5:15" x14ac:dyDescent="0.3">
      <c r="E138" s="55"/>
      <c r="F138" s="56"/>
      <c r="G138" s="27">
        <v>0</v>
      </c>
      <c r="H138" s="27">
        <f t="shared" si="41"/>
        <v>152.68940534394241</v>
      </c>
      <c r="I138" s="27">
        <v>0</v>
      </c>
      <c r="J138" s="27">
        <f t="shared" si="42"/>
        <v>126.30550824955758</v>
      </c>
      <c r="K138" s="27">
        <f t="shared" si="40"/>
        <v>7.7326225811557439E-3</v>
      </c>
      <c r="L138" s="27">
        <v>100</v>
      </c>
      <c r="N138" s="10">
        <v>1180</v>
      </c>
      <c r="O138" s="10">
        <f t="shared" si="43"/>
        <v>7.7326225811557439E-3</v>
      </c>
    </row>
    <row r="139" spans="5:15" x14ac:dyDescent="0.3">
      <c r="E139" s="55"/>
      <c r="F139" s="56"/>
      <c r="G139" s="27">
        <v>0</v>
      </c>
      <c r="H139" s="27">
        <f t="shared" si="41"/>
        <v>152.70806486365117</v>
      </c>
      <c r="I139" s="27">
        <v>0</v>
      </c>
      <c r="J139" s="27">
        <f t="shared" si="42"/>
        <v>126.32388063506397</v>
      </c>
      <c r="K139" s="27">
        <f t="shared" si="40"/>
        <v>7.5871712759200596E-3</v>
      </c>
      <c r="L139" s="27">
        <v>100</v>
      </c>
      <c r="N139" s="10">
        <v>1190</v>
      </c>
      <c r="O139" s="10">
        <f t="shared" si="43"/>
        <v>7.5871712759200596E-3</v>
      </c>
    </row>
    <row r="140" spans="5:15" x14ac:dyDescent="0.3">
      <c r="E140" s="55"/>
      <c r="F140" s="56"/>
      <c r="G140" s="27">
        <v>0</v>
      </c>
      <c r="H140" s="27">
        <f t="shared" si="41"/>
        <v>152.72241940731115</v>
      </c>
      <c r="I140" s="27">
        <v>0</v>
      </c>
      <c r="J140" s="27">
        <f t="shared" si="42"/>
        <v>126.33801428979598</v>
      </c>
      <c r="K140" s="27">
        <f t="shared" si="40"/>
        <v>7.4417183877474669E-3</v>
      </c>
      <c r="L140" s="27">
        <v>100</v>
      </c>
      <c r="N140" s="10">
        <v>1200</v>
      </c>
      <c r="O140" s="10">
        <f t="shared" si="43"/>
        <v>7.4417183877474669E-3</v>
      </c>
    </row>
    <row r="141" spans="5:15" x14ac:dyDescent="0.3">
      <c r="E141" s="55"/>
      <c r="F141" s="56"/>
      <c r="G141" s="27">
        <v>0</v>
      </c>
      <c r="H141" s="27">
        <f t="shared" si="41"/>
        <v>152.73346218476203</v>
      </c>
      <c r="I141" s="27">
        <v>0</v>
      </c>
      <c r="J141" s="27">
        <f t="shared" si="42"/>
        <v>126.34888714004266</v>
      </c>
      <c r="K141" s="27">
        <f t="shared" si="40"/>
        <v>7.2962642818403308E-3</v>
      </c>
      <c r="L141" s="27">
        <v>100</v>
      </c>
      <c r="N141" s="10">
        <v>1210</v>
      </c>
      <c r="O141" s="10">
        <f t="shared" si="43"/>
        <v>7.2962642818403308E-3</v>
      </c>
    </row>
    <row r="142" spans="5:15" x14ac:dyDescent="0.3">
      <c r="E142" s="55"/>
      <c r="F142" s="56"/>
      <c r="G142" s="27">
        <v>0</v>
      </c>
      <c r="H142" s="27">
        <f t="shared" si="41"/>
        <v>152.74195726037516</v>
      </c>
      <c r="I142" s="27">
        <v>0</v>
      </c>
      <c r="J142" s="27">
        <f t="shared" si="42"/>
        <v>126.35725149270127</v>
      </c>
      <c r="K142" s="27">
        <f t="shared" si="40"/>
        <v>7.1508092391446088E-3</v>
      </c>
      <c r="L142" s="27">
        <v>100</v>
      </c>
      <c r="N142" s="10">
        <v>1220</v>
      </c>
      <c r="O142" s="10">
        <f t="shared" si="43"/>
        <v>7.1508092391446088E-3</v>
      </c>
    </row>
    <row r="143" spans="5:15" x14ac:dyDescent="0.3">
      <c r="E143" s="55"/>
      <c r="F143" s="56"/>
      <c r="G143" s="27">
        <v>0</v>
      </c>
      <c r="H143" s="27">
        <f t="shared" si="41"/>
        <v>152.74849241966663</v>
      </c>
      <c r="I143" s="27">
        <v>0</v>
      </c>
      <c r="J143" s="27">
        <f t="shared" si="42"/>
        <v>126.36368608839797</v>
      </c>
      <c r="K143" s="27">
        <f t="shared" si="40"/>
        <v>7.0053534757886938E-3</v>
      </c>
      <c r="L143" s="27">
        <v>100</v>
      </c>
      <c r="N143" s="10">
        <v>1230</v>
      </c>
      <c r="O143" s="10">
        <f t="shared" si="43"/>
        <v>7.0053534757886938E-3</v>
      </c>
    </row>
    <row r="144" spans="5:15" x14ac:dyDescent="0.3">
      <c r="E144" s="55"/>
      <c r="F144" s="56"/>
      <c r="G144" s="27">
        <v>0</v>
      </c>
      <c r="H144" s="27">
        <f t="shared" si="41"/>
        <v>152.75351983895132</v>
      </c>
      <c r="I144" s="27">
        <v>0</v>
      </c>
      <c r="J144" s="27">
        <f t="shared" si="42"/>
        <v>126.36863614532079</v>
      </c>
      <c r="K144" s="27">
        <f t="shared" si="40"/>
        <v>6.8598971580375711E-3</v>
      </c>
      <c r="L144" s="27">
        <v>100</v>
      </c>
      <c r="N144" s="10">
        <v>1240</v>
      </c>
      <c r="O144" s="10">
        <f t="shared" si="43"/>
        <v>6.8598971580375711E-3</v>
      </c>
    </row>
    <row r="145" spans="5:15" x14ac:dyDescent="0.3">
      <c r="E145" s="55"/>
      <c r="F145" s="56"/>
      <c r="G145" s="27">
        <v>0</v>
      </c>
      <c r="H145" s="27">
        <f t="shared" si="41"/>
        <v>152.7573873720192</v>
      </c>
      <c r="I145" s="27">
        <v>0</v>
      </c>
      <c r="J145" s="27">
        <f t="shared" si="42"/>
        <v>126.37244416445589</v>
      </c>
      <c r="K145" s="27">
        <f t="shared" si="40"/>
        <v>6.7144404137968938E-3</v>
      </c>
      <c r="L145" s="27">
        <v>100</v>
      </c>
      <c r="N145" s="10">
        <v>1250</v>
      </c>
      <c r="O145" s="10">
        <f t="shared" si="43"/>
        <v>6.7144404137968938E-3</v>
      </c>
    </row>
    <row r="146" spans="5:15" x14ac:dyDescent="0.3">
      <c r="E146" s="55"/>
      <c r="F146" s="56"/>
      <c r="G146" s="27">
        <v>0</v>
      </c>
      <c r="H146" s="27">
        <f t="shared" si="41"/>
        <v>152.7603626185988</v>
      </c>
      <c r="I146" s="27">
        <v>0</v>
      </c>
      <c r="J146" s="27">
        <f t="shared" si="42"/>
        <v>126.37537362768418</v>
      </c>
      <c r="K146" s="27">
        <f t="shared" si="40"/>
        <v>6.5689833414629417E-3</v>
      </c>
      <c r="L146" s="27">
        <v>100</v>
      </c>
      <c r="N146" s="10">
        <v>1260</v>
      </c>
      <c r="O146" s="10">
        <f t="shared" si="43"/>
        <v>6.5689833414629417E-3</v>
      </c>
    </row>
    <row r="147" spans="5:15" x14ac:dyDescent="0.3">
      <c r="E147" s="55"/>
      <c r="F147" s="56"/>
      <c r="G147" s="27">
        <v>0</v>
      </c>
      <c r="H147" s="27">
        <f t="shared" si="41"/>
        <v>152.76265143993632</v>
      </c>
      <c r="I147" s="27">
        <v>0</v>
      </c>
      <c r="J147" s="27">
        <f t="shared" si="42"/>
        <v>126.37762722844131</v>
      </c>
      <c r="K147" s="27">
        <f t="shared" si="40"/>
        <v>6.4235260167307875E-3</v>
      </c>
      <c r="L147" s="27">
        <v>100</v>
      </c>
      <c r="N147" s="10">
        <v>1270</v>
      </c>
      <c r="O147" s="10">
        <f t="shared" si="43"/>
        <v>6.4235260167307875E-3</v>
      </c>
    </row>
    <row r="148" spans="5:15" x14ac:dyDescent="0.3">
      <c r="E148" s="55"/>
      <c r="F148" s="56"/>
      <c r="G148" s="27">
        <v>0</v>
      </c>
      <c r="H148" s="27">
        <f t="shared" si="41"/>
        <v>152.76441220260759</v>
      </c>
      <c r="I148" s="27">
        <v>0</v>
      </c>
      <c r="J148" s="27">
        <f t="shared" si="42"/>
        <v>126.37936089634452</v>
      </c>
      <c r="K148" s="27">
        <f t="shared" si="40"/>
        <v>6.2780684978317371E-3</v>
      </c>
      <c r="L148" s="27">
        <v>100</v>
      </c>
      <c r="N148" s="10">
        <v>1280</v>
      </c>
      <c r="O148" s="10">
        <f t="shared" si="43"/>
        <v>6.2780684978317371E-3</v>
      </c>
    </row>
    <row r="149" spans="5:15" x14ac:dyDescent="0.3">
      <c r="E149" s="55"/>
      <c r="F149" s="56"/>
      <c r="G149" s="27">
        <v>0</v>
      </c>
      <c r="H149" s="27">
        <f t="shared" si="41"/>
        <v>152.76576673611078</v>
      </c>
      <c r="I149" s="27">
        <v>0</v>
      </c>
      <c r="J149" s="27">
        <f t="shared" si="42"/>
        <v>126.38069458616918</v>
      </c>
      <c r="K149" s="27">
        <f t="shared" si="40"/>
        <v>6.1326108295624345E-3</v>
      </c>
      <c r="L149" s="27">
        <v>100</v>
      </c>
      <c r="N149" s="10">
        <v>1290</v>
      </c>
      <c r="O149" s="10">
        <f t="shared" si="43"/>
        <v>6.1326108295624345E-3</v>
      </c>
    </row>
    <row r="150" spans="5:15" x14ac:dyDescent="0.3">
      <c r="E150" s="55"/>
      <c r="F150" s="56"/>
      <c r="G150" s="27">
        <v>0</v>
      </c>
      <c r="H150" s="27">
        <f t="shared" si="41"/>
        <v>152.76680876241062</v>
      </c>
      <c r="I150" s="27">
        <v>0</v>
      </c>
      <c r="J150" s="27">
        <f t="shared" si="42"/>
        <v>126.38172057767834</v>
      </c>
      <c r="K150" s="27">
        <f t="shared" si="40"/>
        <v>5.9871530463843966E-3</v>
      </c>
      <c r="L150" s="27">
        <v>100</v>
      </c>
      <c r="N150" s="10">
        <v>1300</v>
      </c>
      <c r="O150" s="10">
        <f t="shared" si="43"/>
        <v>5.9871530463843966E-3</v>
      </c>
    </row>
    <row r="151" spans="5:15" x14ac:dyDescent="0.3">
      <c r="E151" s="55"/>
      <c r="F151" s="56"/>
      <c r="G151" s="27">
        <v>0</v>
      </c>
      <c r="H151" s="27">
        <f t="shared" si="41"/>
        <v>152.76761038068511</v>
      </c>
      <c r="I151" s="27">
        <v>0</v>
      </c>
      <c r="J151" s="27">
        <f t="shared" si="42"/>
        <v>126.38250986058161</v>
      </c>
      <c r="K151" s="27">
        <f t="shared" si="40"/>
        <v>5.8416951748084534E-3</v>
      </c>
      <c r="L151" s="27">
        <v>100</v>
      </c>
      <c r="N151" s="10">
        <v>1310</v>
      </c>
      <c r="O151" s="10">
        <f t="shared" si="43"/>
        <v>5.8416951748084534E-3</v>
      </c>
    </row>
    <row r="152" spans="5:15" x14ac:dyDescent="0.3">
      <c r="E152" s="55"/>
      <c r="F152" s="56"/>
      <c r="G152" s="27">
        <v>0</v>
      </c>
      <c r="H152" s="27">
        <f t="shared" si="41"/>
        <v>152.768227055963</v>
      </c>
      <c r="I152" s="27">
        <v>0</v>
      </c>
      <c r="J152" s="27">
        <f t="shared" si="42"/>
        <v>126.38311704640705</v>
      </c>
      <c r="K152" s="27">
        <f t="shared" si="40"/>
        <v>5.696237235229067E-3</v>
      </c>
      <c r="L152" s="27">
        <v>100</v>
      </c>
      <c r="N152" s="10">
        <v>1320</v>
      </c>
      <c r="O152" s="10">
        <f t="shared" si="43"/>
        <v>5.696237235229067E-3</v>
      </c>
    </row>
    <row r="153" spans="5:15" x14ac:dyDescent="0.3">
      <c r="E153" s="55"/>
      <c r="F153" s="56"/>
      <c r="G153" s="27">
        <v>0</v>
      </c>
      <c r="H153" s="27">
        <f t="shared" si="41"/>
        <v>152.76870145682241</v>
      </c>
      <c r="I153" s="27">
        <v>0</v>
      </c>
      <c r="J153" s="27">
        <f t="shared" si="42"/>
        <v>126.38358414714507</v>
      </c>
      <c r="K153" s="27">
        <f t="shared" si="40"/>
        <v>5.5507792433354512E-3</v>
      </c>
      <c r="L153" s="27">
        <v>100</v>
      </c>
      <c r="N153" s="10">
        <v>1330</v>
      </c>
      <c r="O153" s="10">
        <f t="shared" si="43"/>
        <v>5.5507792433354512E-3</v>
      </c>
    </row>
    <row r="154" spans="5:15" x14ac:dyDescent="0.3">
      <c r="E154" s="55"/>
      <c r="F154" s="56"/>
      <c r="G154" s="27">
        <v>0</v>
      </c>
      <c r="H154" s="27">
        <f t="shared" si="41"/>
        <v>152.76906640768632</v>
      </c>
      <c r="I154" s="27">
        <v>0</v>
      </c>
      <c r="J154" s="27">
        <f t="shared" si="42"/>
        <v>126.38394348211358</v>
      </c>
      <c r="K154" s="27">
        <f t="shared" si="40"/>
        <v>5.4053212111971295E-3</v>
      </c>
      <c r="L154" s="27">
        <v>100</v>
      </c>
      <c r="N154" s="10">
        <v>1340</v>
      </c>
      <c r="O154" s="10">
        <f t="shared" si="43"/>
        <v>5.4053212111971295E-3</v>
      </c>
    </row>
    <row r="155" spans="5:15" x14ac:dyDescent="0.3">
      <c r="E155" s="55"/>
      <c r="F155" s="56"/>
      <c r="G155" s="27">
        <v>0</v>
      </c>
      <c r="H155" s="27">
        <f t="shared" si="41"/>
        <v>152.76934715998775</v>
      </c>
      <c r="I155" s="27">
        <v>0</v>
      </c>
      <c r="J155" s="27">
        <f t="shared" si="42"/>
        <v>126.38421991417432</v>
      </c>
      <c r="K155" s="27">
        <f t="shared" si="40"/>
        <v>5.25986314809904E-3</v>
      </c>
      <c r="L155" s="27">
        <v>100</v>
      </c>
      <c r="N155" s="10">
        <v>1350</v>
      </c>
      <c r="O155" s="10">
        <f t="shared" si="43"/>
        <v>5.25986314809904E-3</v>
      </c>
    </row>
    <row r="156" spans="5:15" x14ac:dyDescent="0.3">
      <c r="E156" s="55"/>
      <c r="F156" s="56"/>
      <c r="G156" s="27">
        <v>0</v>
      </c>
      <c r="H156" s="27">
        <f t="shared" si="41"/>
        <v>152.76956313934971</v>
      </c>
      <c r="I156" s="27">
        <v>0</v>
      </c>
      <c r="J156" s="27">
        <f t="shared" si="42"/>
        <v>126.38443257002724</v>
      </c>
      <c r="K156" s="27">
        <f t="shared" si="40"/>
        <v>5.1144050611839744E-3</v>
      </c>
      <c r="L156" s="27">
        <v>100</v>
      </c>
      <c r="N156" s="10">
        <v>1360</v>
      </c>
      <c r="O156" s="10">
        <f t="shared" si="43"/>
        <v>5.1144050611839744E-3</v>
      </c>
    </row>
    <row r="157" spans="5:15" x14ac:dyDescent="0.3">
      <c r="E157" s="55"/>
      <c r="F157" s="56"/>
      <c r="G157" s="27">
        <v>0</v>
      </c>
      <c r="H157" s="27">
        <f t="shared" si="41"/>
        <v>152.76972928967001</v>
      </c>
      <c r="I157" s="27">
        <v>0</v>
      </c>
      <c r="J157" s="27">
        <f t="shared" si="42"/>
        <v>126.38459616361206</v>
      </c>
      <c r="K157" s="27">
        <f t="shared" si="40"/>
        <v>4.9689469559467967E-3</v>
      </c>
      <c r="L157" s="27">
        <v>100</v>
      </c>
      <c r="N157" s="10">
        <v>1370</v>
      </c>
      <c r="O157" s="10">
        <f t="shared" si="43"/>
        <v>4.9689469559467967E-3</v>
      </c>
    </row>
    <row r="158" spans="5:15" x14ac:dyDescent="0.3">
      <c r="E158" s="55"/>
      <c r="F158" s="56"/>
      <c r="G158" s="27">
        <v>0</v>
      </c>
      <c r="H158" s="27">
        <f t="shared" si="41"/>
        <v>152.76985710710906</v>
      </c>
      <c r="I158" s="27">
        <v>0</v>
      </c>
      <c r="J158" s="27">
        <f t="shared" si="42"/>
        <v>126.38472201418531</v>
      </c>
      <c r="K158" s="27">
        <f t="shared" si="40"/>
        <v>4.8234888366146386E-3</v>
      </c>
      <c r="L158" s="27">
        <v>100</v>
      </c>
      <c r="N158" s="10">
        <v>1380</v>
      </c>
      <c r="O158" s="10">
        <f t="shared" si="43"/>
        <v>4.8234888366146386E-3</v>
      </c>
    </row>
    <row r="159" spans="5:15" x14ac:dyDescent="0.3">
      <c r="E159" s="55"/>
      <c r="F159" s="56"/>
      <c r="G159" s="27">
        <v>0</v>
      </c>
      <c r="H159" s="27">
        <f t="shared" si="41"/>
        <v>152.76995543552454</v>
      </c>
      <c r="I159" s="27">
        <v>0</v>
      </c>
      <c r="J159" s="27">
        <f t="shared" si="42"/>
        <v>126.38481882951463</v>
      </c>
      <c r="K159" s="27">
        <f t="shared" si="40"/>
        <v>4.6780307064393815E-3</v>
      </c>
      <c r="L159" s="27">
        <v>100</v>
      </c>
      <c r="N159" s="10">
        <v>1390</v>
      </c>
      <c r="O159" s="10">
        <f t="shared" si="43"/>
        <v>4.6780307064393815E-3</v>
      </c>
    </row>
    <row r="160" spans="5:15" x14ac:dyDescent="0.3">
      <c r="E160" s="55"/>
      <c r="F160" s="56"/>
      <c r="G160" s="27">
        <v>0</v>
      </c>
      <c r="H160" s="27">
        <f t="shared" si="41"/>
        <v>152.77003107838956</v>
      </c>
      <c r="I160" s="27">
        <v>0</v>
      </c>
      <c r="J160" s="27">
        <f t="shared" si="42"/>
        <v>126.38489330838071</v>
      </c>
      <c r="K160" s="27">
        <f t="shared" si="40"/>
        <v>4.5325725679226598E-3</v>
      </c>
      <c r="L160" s="27">
        <v>100</v>
      </c>
      <c r="N160" s="10">
        <v>1400</v>
      </c>
      <c r="O160" s="10">
        <f t="shared" si="43"/>
        <v>4.5325725679226598E-3</v>
      </c>
    </row>
    <row r="161" spans="5:15" x14ac:dyDescent="0.3">
      <c r="E161" s="55"/>
      <c r="F161" s="56"/>
      <c r="G161" s="27">
        <v>0</v>
      </c>
      <c r="H161" s="27">
        <f t="shared" si="41"/>
        <v>152.770089269534</v>
      </c>
      <c r="I161" s="27">
        <v>0</v>
      </c>
      <c r="J161" s="27">
        <f t="shared" si="42"/>
        <v>126.3849506040748</v>
      </c>
      <c r="K161" s="27">
        <f t="shared" si="40"/>
        <v>4.3871144229889495E-3</v>
      </c>
      <c r="L161" s="27">
        <v>100</v>
      </c>
      <c r="N161" s="10">
        <v>1410</v>
      </c>
      <c r="O161" s="10">
        <f t="shared" si="43"/>
        <v>4.3871144229889495E-3</v>
      </c>
    </row>
    <row r="162" spans="5:15" x14ac:dyDescent="0.3">
      <c r="E162" s="55"/>
      <c r="F162" s="56"/>
      <c r="G162" s="27">
        <v>0</v>
      </c>
      <c r="H162" s="27">
        <f t="shared" si="41"/>
        <v>152.77013403528014</v>
      </c>
      <c r="I162" s="27">
        <v>0</v>
      </c>
      <c r="J162" s="27">
        <f t="shared" si="42"/>
        <v>126.38499468096177</v>
      </c>
      <c r="K162" s="27">
        <f t="shared" si="40"/>
        <v>4.2416562731187272E-3</v>
      </c>
      <c r="L162" s="27">
        <v>100</v>
      </c>
      <c r="N162" s="10">
        <v>1420</v>
      </c>
      <c r="O162" s="10">
        <f t="shared" si="43"/>
        <v>4.2416562731187272E-3</v>
      </c>
    </row>
    <row r="163" spans="5:15" x14ac:dyDescent="0.3">
      <c r="E163" s="55"/>
      <c r="F163" s="56"/>
      <c r="G163" s="27">
        <v>0</v>
      </c>
      <c r="H163" s="27">
        <f t="shared" si="41"/>
        <v>152.77016847302914</v>
      </c>
      <c r="I163" s="27">
        <v>0</v>
      </c>
      <c r="J163" s="27">
        <f t="shared" si="42"/>
        <v>126.38502858877972</v>
      </c>
      <c r="K163" s="27">
        <f t="shared" si="40"/>
        <v>4.0961981194509054E-3</v>
      </c>
      <c r="L163" s="27">
        <v>100</v>
      </c>
      <c r="N163" s="10">
        <v>1430</v>
      </c>
      <c r="O163" s="10">
        <f t="shared" si="43"/>
        <v>4.0961981194509054E-3</v>
      </c>
    </row>
    <row r="164" spans="5:15" x14ac:dyDescent="0.3">
      <c r="E164" s="55"/>
      <c r="F164" s="56"/>
      <c r="G164" s="27">
        <v>0</v>
      </c>
      <c r="H164" s="27">
        <f t="shared" si="41"/>
        <v>152.77019496557443</v>
      </c>
      <c r="I164" s="27">
        <v>0</v>
      </c>
      <c r="J164" s="27">
        <f t="shared" si="42"/>
        <v>126.38505467365543</v>
      </c>
      <c r="K164" s="27">
        <f t="shared" si="40"/>
        <v>3.9507399628616368E-3</v>
      </c>
      <c r="L164" s="27">
        <v>100</v>
      </c>
      <c r="N164" s="10">
        <v>1440</v>
      </c>
      <c r="O164" s="10">
        <f t="shared" si="43"/>
        <v>3.9507399628616368E-3</v>
      </c>
    </row>
    <row r="165" spans="5:15" x14ac:dyDescent="0.3">
      <c r="E165" s="55"/>
      <c r="F165" s="56"/>
      <c r="G165" s="27">
        <v>0</v>
      </c>
      <c r="H165" s="27">
        <f t="shared" si="41"/>
        <v>152.77021534597026</v>
      </c>
      <c r="I165" s="27">
        <v>0</v>
      </c>
      <c r="J165" s="27">
        <f t="shared" si="42"/>
        <v>126.38507474043595</v>
      </c>
      <c r="K165" s="27">
        <f t="shared" si="40"/>
        <v>3.8052818040249336E-3</v>
      </c>
      <c r="L165" s="27">
        <v>100</v>
      </c>
      <c r="N165" s="10">
        <v>1450</v>
      </c>
      <c r="O165" s="10">
        <f t="shared" si="43"/>
        <v>3.8052818040249336E-3</v>
      </c>
    </row>
    <row r="166" spans="5:15" x14ac:dyDescent="0.3">
      <c r="E166" s="55"/>
      <c r="F166" s="56"/>
      <c r="G166" s="27">
        <v>0</v>
      </c>
      <c r="H166" s="27">
        <f t="shared" si="41"/>
        <v>152.77023102436314</v>
      </c>
      <c r="I166" s="27">
        <v>0</v>
      </c>
      <c r="J166" s="27">
        <f t="shared" si="42"/>
        <v>126.38509017756837</v>
      </c>
      <c r="K166" s="27">
        <f t="shared" si="40"/>
        <v>3.6598236434593067E-3</v>
      </c>
      <c r="L166" s="27">
        <v>100</v>
      </c>
      <c r="N166" s="10">
        <v>1460</v>
      </c>
      <c r="O166" s="10">
        <f t="shared" si="43"/>
        <v>3.6598236434593067E-3</v>
      </c>
    </row>
    <row r="167" spans="5:15" x14ac:dyDescent="0.3">
      <c r="E167" s="55"/>
      <c r="F167" s="56"/>
      <c r="G167" s="27">
        <v>0</v>
      </c>
      <c r="H167" s="27">
        <f t="shared" si="41"/>
        <v>152.77024308556184</v>
      </c>
      <c r="I167" s="27">
        <v>0</v>
      </c>
      <c r="J167" s="27">
        <f t="shared" si="42"/>
        <v>126.38510205316831</v>
      </c>
      <c r="K167" s="27">
        <f t="shared" si="40"/>
        <v>3.514365481563639E-3</v>
      </c>
      <c r="L167" s="27">
        <v>100</v>
      </c>
      <c r="N167" s="10">
        <v>1470</v>
      </c>
      <c r="O167" s="10">
        <f t="shared" si="43"/>
        <v>3.514365481563639E-3</v>
      </c>
    </row>
    <row r="168" spans="5:15" x14ac:dyDescent="0.3">
      <c r="E168" s="55"/>
      <c r="F168" s="56"/>
      <c r="G168" s="27">
        <v>0</v>
      </c>
      <c r="H168" s="27">
        <f t="shared" si="41"/>
        <v>152.77025236409665</v>
      </c>
      <c r="I168" s="27">
        <v>0</v>
      </c>
      <c r="J168" s="27">
        <f t="shared" si="42"/>
        <v>126.38511118892423</v>
      </c>
      <c r="K168" s="27">
        <f t="shared" si="40"/>
        <v>3.3689073186447876E-3</v>
      </c>
      <c r="L168" s="27">
        <v>100</v>
      </c>
      <c r="N168" s="10">
        <v>1480</v>
      </c>
      <c r="O168" s="10">
        <f t="shared" si="43"/>
        <v>3.3689073186447876E-3</v>
      </c>
    </row>
    <row r="169" spans="5:15" x14ac:dyDescent="0.3">
      <c r="E169" s="55"/>
      <c r="F169" s="56"/>
      <c r="G169" s="27">
        <v>0</v>
      </c>
      <c r="H169" s="27">
        <f t="shared" si="41"/>
        <v>152.77025950196165</v>
      </c>
      <c r="I169" s="27">
        <v>0</v>
      </c>
      <c r="J169" s="27">
        <f t="shared" si="42"/>
        <v>126.38511821695114</v>
      </c>
      <c r="K169" s="27">
        <f t="shared" si="40"/>
        <v>3.2234491549388128E-3</v>
      </c>
      <c r="L169" s="27">
        <v>100</v>
      </c>
      <c r="N169" s="10">
        <v>1490</v>
      </c>
      <c r="O169" s="10">
        <f t="shared" si="43"/>
        <v>3.2234491549388128E-3</v>
      </c>
    </row>
    <row r="170" spans="5:15" x14ac:dyDescent="0.3">
      <c r="E170" s="55"/>
      <c r="F170" s="56"/>
      <c r="G170" s="27">
        <v>0</v>
      </c>
      <c r="H170" s="27">
        <f t="shared" si="41"/>
        <v>152.77026499303517</v>
      </c>
      <c r="I170" s="27">
        <v>0</v>
      </c>
      <c r="J170" s="27">
        <f t="shared" si="42"/>
        <v>126.38512362352756</v>
      </c>
      <c r="K170" s="27">
        <f t="shared" si="40"/>
        <v>3.0779909906273138E-3</v>
      </c>
      <c r="L170" s="27">
        <v>100</v>
      </c>
      <c r="N170" s="10">
        <v>1500</v>
      </c>
      <c r="O170" s="10">
        <f t="shared" si="43"/>
        <v>3.0779909906273138E-3</v>
      </c>
    </row>
    <row r="171" spans="5:15" x14ac:dyDescent="0.3">
      <c r="E171" s="55"/>
      <c r="F171" s="56"/>
      <c r="G171" s="27">
        <v>0</v>
      </c>
      <c r="H171" s="27">
        <f t="shared" si="41"/>
        <v>152.77026921725187</v>
      </c>
      <c r="I171" s="27">
        <v>0</v>
      </c>
      <c r="J171" s="27">
        <f t="shared" si="42"/>
        <v>126.38512778274163</v>
      </c>
      <c r="K171" s="27">
        <f t="shared" si="40"/>
        <v>2.9325328258499924E-3</v>
      </c>
      <c r="L171" s="27">
        <v>100</v>
      </c>
      <c r="N171" s="10">
        <v>1510</v>
      </c>
      <c r="O171" s="10">
        <f t="shared" si="43"/>
        <v>2.9325328258499924E-3</v>
      </c>
    </row>
    <row r="172" spans="5:15" x14ac:dyDescent="0.3">
      <c r="E172" s="55"/>
      <c r="F172" s="56"/>
      <c r="G172" s="27">
        <v>0</v>
      </c>
      <c r="H172" s="27">
        <f t="shared" si="41"/>
        <v>152.77027246689084</v>
      </c>
      <c r="I172" s="27">
        <v>0</v>
      </c>
      <c r="J172" s="27">
        <f t="shared" si="42"/>
        <v>126.3851309823749</v>
      </c>
      <c r="K172" s="27">
        <f t="shared" si="40"/>
        <v>2.7870746607143193E-3</v>
      </c>
      <c r="L172" s="27">
        <v>100</v>
      </c>
      <c r="N172" s="10">
        <v>1520</v>
      </c>
      <c r="O172" s="10">
        <f t="shared" si="43"/>
        <v>2.7870746607143193E-3</v>
      </c>
    </row>
    <row r="173" spans="5:15" x14ac:dyDescent="0.3">
      <c r="E173" s="55"/>
      <c r="F173" s="56"/>
      <c r="G173" s="27">
        <v>0</v>
      </c>
      <c r="H173" s="27">
        <f t="shared" si="41"/>
        <v>152.77027496679895</v>
      </c>
      <c r="I173" s="27">
        <v>0</v>
      </c>
      <c r="J173" s="27">
        <f t="shared" si="42"/>
        <v>126.38513344381421</v>
      </c>
      <c r="K173" s="27">
        <f t="shared" si="40"/>
        <v>2.6416164953029704E-3</v>
      </c>
      <c r="L173" s="27">
        <v>100</v>
      </c>
      <c r="N173" s="10">
        <v>1530</v>
      </c>
      <c r="O173" s="10">
        <f t="shared" si="43"/>
        <v>2.6416164953029704E-3</v>
      </c>
    </row>
    <row r="174" spans="5:15" x14ac:dyDescent="0.3">
      <c r="E174" s="55"/>
      <c r="F174" s="56"/>
      <c r="G174" s="27">
        <v>0</v>
      </c>
      <c r="H174" s="27">
        <f t="shared" si="41"/>
        <v>152.77027688994815</v>
      </c>
      <c r="I174" s="27">
        <v>0</v>
      </c>
      <c r="J174" s="27">
        <f t="shared" si="42"/>
        <v>126.3851353373698</v>
      </c>
      <c r="K174" s="27">
        <f t="shared" si="40"/>
        <v>2.4961583296795476E-3</v>
      </c>
      <c r="L174" s="27">
        <v>100</v>
      </c>
      <c r="N174" s="10">
        <v>1540</v>
      </c>
      <c r="O174" s="10">
        <f t="shared" si="43"/>
        <v>2.4961583296795476E-3</v>
      </c>
    </row>
    <row r="175" spans="5:15" x14ac:dyDescent="0.3">
      <c r="E175" s="55"/>
      <c r="F175" s="56"/>
      <c r="G175" s="27">
        <v>0</v>
      </c>
      <c r="H175" s="27">
        <f t="shared" si="41"/>
        <v>152.77027836940363</v>
      </c>
      <c r="I175" s="27">
        <v>0</v>
      </c>
      <c r="J175" s="27">
        <f t="shared" si="42"/>
        <v>126.38513679405931</v>
      </c>
      <c r="K175" s="27">
        <f t="shared" si="40"/>
        <v>2.3507001638929789E-3</v>
      </c>
      <c r="L175" s="27">
        <v>100</v>
      </c>
      <c r="N175" s="10">
        <v>1550</v>
      </c>
      <c r="O175" s="10">
        <f t="shared" si="43"/>
        <v>2.3507001638929789E-3</v>
      </c>
    </row>
    <row r="176" spans="5:15" x14ac:dyDescent="0.3">
      <c r="E176" s="55"/>
      <c r="F176" s="56"/>
      <c r="G176" s="27">
        <v>0</v>
      </c>
      <c r="H176" s="27">
        <f t="shared" si="41"/>
        <v>152.77027950753092</v>
      </c>
      <c r="I176" s="27">
        <v>0</v>
      </c>
      <c r="J176" s="27">
        <f t="shared" si="42"/>
        <v>126.38513791467298</v>
      </c>
      <c r="K176" s="27">
        <f t="shared" si="40"/>
        <v>2.2052419979809038E-3</v>
      </c>
      <c r="L176" s="27">
        <v>100</v>
      </c>
      <c r="N176" s="10">
        <v>1560</v>
      </c>
      <c r="O176" s="10">
        <f t="shared" si="43"/>
        <v>2.2052419979809038E-3</v>
      </c>
    </row>
    <row r="177" spans="5:15" x14ac:dyDescent="0.3">
      <c r="E177" s="55"/>
      <c r="F177" s="56"/>
      <c r="G177" s="27">
        <v>0</v>
      </c>
      <c r="H177" s="27">
        <f t="shared" si="41"/>
        <v>152.7702803830785</v>
      </c>
      <c r="I177" s="27">
        <v>0</v>
      </c>
      <c r="J177" s="27">
        <f t="shared" si="42"/>
        <v>126.38513877674758</v>
      </c>
      <c r="K177" s="27">
        <f t="shared" si="40"/>
        <v>2.0597838319722783E-3</v>
      </c>
      <c r="L177" s="27">
        <v>100</v>
      </c>
      <c r="N177" s="10">
        <v>1570</v>
      </c>
      <c r="O177" s="10">
        <f t="shared" si="43"/>
        <v>2.0597838319722783E-3</v>
      </c>
    </row>
    <row r="178" spans="5:15" x14ac:dyDescent="0.3">
      <c r="E178" s="55"/>
      <c r="F178" s="56"/>
      <c r="G178" s="27">
        <v>0</v>
      </c>
      <c r="H178" s="27">
        <f t="shared" si="41"/>
        <v>152.77028105662671</v>
      </c>
      <c r="I178" s="27">
        <v>0</v>
      </c>
      <c r="J178" s="27">
        <f t="shared" si="42"/>
        <v>126.38513943993118</v>
      </c>
      <c r="K178" s="27">
        <f t="shared" si="40"/>
        <v>1.9143256658893779E-3</v>
      </c>
      <c r="L178" s="27">
        <v>100</v>
      </c>
      <c r="N178" s="10">
        <v>1580</v>
      </c>
      <c r="O178" s="10">
        <f t="shared" si="43"/>
        <v>1.9143256658893779E-3</v>
      </c>
    </row>
    <row r="179" spans="5:15" x14ac:dyDescent="0.3">
      <c r="E179" s="55"/>
      <c r="F179" s="56"/>
      <c r="G179" s="27">
        <v>0</v>
      </c>
      <c r="H179" s="27">
        <f t="shared" si="41"/>
        <v>152.77028157477923</v>
      </c>
      <c r="I179" s="27">
        <v>0</v>
      </c>
      <c r="J179" s="27">
        <f t="shared" si="42"/>
        <v>126.38513995011033</v>
      </c>
      <c r="K179" s="27">
        <f t="shared" si="40"/>
        <v>1.7688674997493384E-3</v>
      </c>
      <c r="L179" s="27">
        <v>100</v>
      </c>
      <c r="N179" s="10">
        <v>1590</v>
      </c>
      <c r="O179" s="10">
        <f t="shared" si="43"/>
        <v>1.7688674997493384E-3</v>
      </c>
    </row>
    <row r="180" spans="5:15" x14ac:dyDescent="0.3">
      <c r="E180" s="55"/>
      <c r="F180" s="56"/>
      <c r="G180" s="27">
        <v>0</v>
      </c>
      <c r="H180" s="27">
        <f t="shared" si="41"/>
        <v>152.77028197338774</v>
      </c>
      <c r="I180" s="27">
        <v>0</v>
      </c>
      <c r="J180" s="27">
        <f t="shared" si="42"/>
        <v>126.38514034258499</v>
      </c>
      <c r="K180" s="27">
        <f t="shared" si="40"/>
        <v>1.6234093335653428E-3</v>
      </c>
      <c r="L180" s="27">
        <v>100</v>
      </c>
      <c r="N180" s="10">
        <v>1600</v>
      </c>
      <c r="O180" s="10">
        <f t="shared" si="43"/>
        <v>1.6234093335653428E-3</v>
      </c>
    </row>
    <row r="181" spans="5:15" x14ac:dyDescent="0.3">
      <c r="E181" s="55"/>
      <c r="F181" s="56"/>
      <c r="G181" s="27">
        <v>0</v>
      </c>
      <c r="H181" s="27">
        <f t="shared" si="41"/>
        <v>152.77028228003246</v>
      </c>
      <c r="I181" s="27">
        <v>0</v>
      </c>
      <c r="J181" s="27">
        <f t="shared" si="42"/>
        <v>126.38514064451103</v>
      </c>
      <c r="K181" s="27">
        <f t="shared" si="40"/>
        <v>1.477951167347532E-3</v>
      </c>
      <c r="L181" s="27">
        <v>100</v>
      </c>
      <c r="N181" s="10">
        <v>1610</v>
      </c>
      <c r="O181" s="10">
        <f t="shared" si="43"/>
        <v>1.477951167347532E-3</v>
      </c>
    </row>
    <row r="182" spans="5:15" x14ac:dyDescent="0.3">
      <c r="E182" s="55"/>
      <c r="F182" s="56"/>
      <c r="G182" s="27">
        <v>0</v>
      </c>
      <c r="H182" s="27">
        <f t="shared" si="41"/>
        <v>152.77028251593055</v>
      </c>
      <c r="I182" s="27">
        <v>0</v>
      </c>
      <c r="J182" s="27">
        <f t="shared" si="42"/>
        <v>126.38514087677909</v>
      </c>
      <c r="K182" s="27">
        <f t="shared" si="40"/>
        <v>1.3324930011037078E-3</v>
      </c>
      <c r="L182" s="27">
        <v>100</v>
      </c>
      <c r="N182" s="10">
        <v>1620</v>
      </c>
      <c r="O182" s="10">
        <f t="shared" si="43"/>
        <v>1.3324930011037078E-3</v>
      </c>
    </row>
    <row r="183" spans="5:15" x14ac:dyDescent="0.3">
      <c r="E183" s="55"/>
      <c r="F183" s="56"/>
      <c r="G183" s="27">
        <v>0</v>
      </c>
      <c r="H183" s="27">
        <f t="shared" si="41"/>
        <v>152.7702826974041</v>
      </c>
      <c r="I183" s="27">
        <v>0</v>
      </c>
      <c r="J183" s="27">
        <f t="shared" si="42"/>
        <v>126.38514105546011</v>
      </c>
      <c r="K183" s="27">
        <f t="shared" si="40"/>
        <v>1.1870348348398715E-3</v>
      </c>
      <c r="L183" s="27">
        <v>100</v>
      </c>
      <c r="N183" s="10">
        <v>1630</v>
      </c>
      <c r="O183" s="10">
        <f t="shared" si="43"/>
        <v>1.1870348348398715E-3</v>
      </c>
    </row>
    <row r="184" spans="5:15" x14ac:dyDescent="0.3">
      <c r="E184" s="55"/>
      <c r="F184" s="56"/>
      <c r="G184" s="27">
        <v>0</v>
      </c>
      <c r="H184" s="27">
        <f t="shared" si="41"/>
        <v>152.77028283700952</v>
      </c>
      <c r="I184" s="27">
        <v>0</v>
      </c>
      <c r="J184" s="27">
        <f t="shared" si="42"/>
        <v>126.38514119291727</v>
      </c>
      <c r="K184" s="27">
        <f t="shared" ref="K184:K192" si="44">K183-$B$14*$B$8/$B$6*((H183-J183))/$B$18*(N184-N183)</f>
        <v>1.0415766685606404E-3</v>
      </c>
      <c r="L184" s="27">
        <v>100</v>
      </c>
      <c r="N184" s="10">
        <v>1640</v>
      </c>
      <c r="O184" s="10">
        <f t="shared" si="43"/>
        <v>1.0415766685606404E-3</v>
      </c>
    </row>
    <row r="185" spans="5:15" x14ac:dyDescent="0.3">
      <c r="E185" s="55"/>
      <c r="F185" s="56"/>
      <c r="G185" s="27">
        <v>0</v>
      </c>
      <c r="H185" s="27">
        <f t="shared" si="41"/>
        <v>152.77028294440626</v>
      </c>
      <c r="I185" s="27">
        <v>0</v>
      </c>
      <c r="J185" s="27">
        <f t="shared" si="42"/>
        <v>126.38514129866141</v>
      </c>
      <c r="K185" s="27">
        <f t="shared" si="44"/>
        <v>8.9611850226956622E-4</v>
      </c>
      <c r="L185" s="27">
        <v>100</v>
      </c>
      <c r="N185" s="10">
        <v>1650</v>
      </c>
      <c r="O185" s="10">
        <f t="shared" si="43"/>
        <v>8.9611850226956622E-4</v>
      </c>
    </row>
    <row r="186" spans="5:15" x14ac:dyDescent="0.3">
      <c r="E186" s="55"/>
      <c r="F186" s="56"/>
      <c r="G186" s="27">
        <v>0</v>
      </c>
      <c r="H186" s="27">
        <f t="shared" ref="H186:H201" si="45">H185+($B$15*$B$8*($B$17-H185)-$B$14*$B$8/$B$6*(H185-J185))/($B$10-$B$12+G185)/$B$13*(N186-N185)</f>
        <v>152.7702830270253</v>
      </c>
      <c r="I186" s="27">
        <v>0</v>
      </c>
      <c r="J186" s="27">
        <f t="shared" ref="J186:J201" si="46">J185+$B$14*$B$8/$B$6*((H185-J185)-(J185-L185))/$B$13/($B$10-$B$12+I185)*(N186-N185)</f>
        <v>126.38514138000909</v>
      </c>
      <c r="K186" s="27">
        <f t="shared" si="44"/>
        <v>7.5066033596938144E-4</v>
      </c>
      <c r="L186" s="27">
        <v>100</v>
      </c>
      <c r="N186" s="10">
        <v>1660</v>
      </c>
      <c r="O186" s="10">
        <f t="shared" si="43"/>
        <v>7.5066033596938144E-4</v>
      </c>
    </row>
    <row r="187" spans="5:15" x14ac:dyDescent="0.3">
      <c r="E187" s="55"/>
      <c r="F187" s="56"/>
      <c r="G187" s="27">
        <v>0</v>
      </c>
      <c r="H187" s="27">
        <f t="shared" si="45"/>
        <v>152.77028309058312</v>
      </c>
      <c r="I187" s="27">
        <v>0</v>
      </c>
      <c r="J187" s="27">
        <f t="shared" si="46"/>
        <v>126.38514144258889</v>
      </c>
      <c r="K187" s="27">
        <f t="shared" si="44"/>
        <v>6.0520216966218772E-4</v>
      </c>
      <c r="L187" s="27">
        <v>100</v>
      </c>
      <c r="N187" s="10">
        <v>1670</v>
      </c>
      <c r="O187" s="10">
        <f t="shared" si="43"/>
        <v>6.0520216966218772E-4</v>
      </c>
    </row>
    <row r="188" spans="5:15" x14ac:dyDescent="0.3">
      <c r="E188" s="55"/>
      <c r="F188" s="56"/>
      <c r="G188" s="27">
        <v>0</v>
      </c>
      <c r="H188" s="27">
        <f t="shared" si="45"/>
        <v>152.77028313947739</v>
      </c>
      <c r="I188" s="27">
        <v>0</v>
      </c>
      <c r="J188" s="27">
        <f t="shared" si="46"/>
        <v>126.38514149073076</v>
      </c>
      <c r="K188" s="27">
        <f t="shared" si="44"/>
        <v>4.5974400334960238E-4</v>
      </c>
      <c r="L188" s="27">
        <v>100</v>
      </c>
      <c r="N188" s="10">
        <v>1680</v>
      </c>
      <c r="O188" s="10">
        <f t="shared" si="43"/>
        <v>4.5974400334960238E-4</v>
      </c>
    </row>
    <row r="189" spans="5:15" x14ac:dyDescent="0.3">
      <c r="E189" s="55"/>
      <c r="F189" s="56"/>
      <c r="G189" s="27">
        <v>0</v>
      </c>
      <c r="H189" s="27">
        <f t="shared" si="45"/>
        <v>152.77028317709116</v>
      </c>
      <c r="I189" s="27">
        <v>0</v>
      </c>
      <c r="J189" s="27">
        <f t="shared" si="46"/>
        <v>126.38514152776573</v>
      </c>
      <c r="K189" s="27">
        <f t="shared" si="44"/>
        <v>3.1428583703286915E-4</v>
      </c>
      <c r="L189" s="27">
        <v>100</v>
      </c>
      <c r="N189" s="10">
        <v>1690</v>
      </c>
      <c r="O189" s="10">
        <f t="shared" si="43"/>
        <v>3.1428583703286915E-4</v>
      </c>
    </row>
    <row r="190" spans="5:15" x14ac:dyDescent="0.3">
      <c r="E190" s="55"/>
      <c r="F190" s="56"/>
      <c r="G190" s="27">
        <v>0</v>
      </c>
      <c r="H190" s="27">
        <f t="shared" si="45"/>
        <v>152.77028320602699</v>
      </c>
      <c r="I190" s="27">
        <v>0</v>
      </c>
      <c r="J190" s="27">
        <f t="shared" si="46"/>
        <v>126.38514155625629</v>
      </c>
      <c r="K190" s="27">
        <f t="shared" si="44"/>
        <v>1.6882767071294501E-4</v>
      </c>
      <c r="L190" s="27">
        <v>100</v>
      </c>
      <c r="N190" s="10">
        <v>1700</v>
      </c>
      <c r="O190" s="10">
        <f t="shared" si="43"/>
        <v>1.6882767071294501E-4</v>
      </c>
    </row>
    <row r="191" spans="5:15" x14ac:dyDescent="0.3">
      <c r="E191" s="55"/>
      <c r="F191" s="56"/>
      <c r="G191" s="27">
        <v>0</v>
      </c>
      <c r="H191" s="27">
        <f t="shared" si="45"/>
        <v>152.77028322828696</v>
      </c>
      <c r="I191" s="27">
        <v>0</v>
      </c>
      <c r="J191" s="27">
        <f t="shared" si="46"/>
        <v>126.38514157817373</v>
      </c>
      <c r="K191" s="27">
        <f t="shared" si="44"/>
        <v>2.3369504390566151E-5</v>
      </c>
      <c r="L191" s="27">
        <v>100</v>
      </c>
      <c r="N191" s="10">
        <v>1710</v>
      </c>
      <c r="O191" s="10">
        <f t="shared" si="43"/>
        <v>2.3369504390566151E-5</v>
      </c>
    </row>
    <row r="192" spans="5:15" ht="15" thickBot="1" x14ac:dyDescent="0.35">
      <c r="E192" s="57"/>
      <c r="F192" s="58"/>
      <c r="G192" s="28">
        <v>0</v>
      </c>
      <c r="H192" s="28">
        <f t="shared" si="45"/>
        <v>152.7702832309856</v>
      </c>
      <c r="I192" s="28">
        <v>0</v>
      </c>
      <c r="J192" s="28">
        <f t="shared" si="46"/>
        <v>126.38514158083083</v>
      </c>
      <c r="K192" s="28">
        <f t="shared" si="44"/>
        <v>4.4664769644474174E-7</v>
      </c>
      <c r="L192" s="28">
        <v>100</v>
      </c>
      <c r="M192" s="13"/>
      <c r="N192" s="12">
        <v>1711.5759071679083</v>
      </c>
      <c r="O192" s="12">
        <f t="shared" si="43"/>
        <v>4.4664769644474174E-7</v>
      </c>
    </row>
    <row r="193" spans="7:15" x14ac:dyDescent="0.3">
      <c r="G193" s="10">
        <v>0</v>
      </c>
      <c r="H193" s="10">
        <f t="shared" si="45"/>
        <v>152.7702832448868</v>
      </c>
      <c r="I193" s="10">
        <v>0</v>
      </c>
      <c r="J193" s="10">
        <f t="shared" si="46"/>
        <v>126.38514159451813</v>
      </c>
      <c r="K193" s="10">
        <v>0</v>
      </c>
      <c r="L193" s="10">
        <f>L192+$B$14*$B$8/$B$6*((J192-L192))/$B$13/($B$10-$B$12+K192)*(N193-N192)</f>
        <v>105.20932837748629</v>
      </c>
      <c r="N193" s="10">
        <v>1720</v>
      </c>
      <c r="O193" s="10">
        <f t="shared" si="43"/>
        <v>0</v>
      </c>
    </row>
    <row r="194" spans="7:15" x14ac:dyDescent="0.3">
      <c r="G194" s="10">
        <v>0</v>
      </c>
      <c r="H194" s="10">
        <f t="shared" si="45"/>
        <v>152.77028325818137</v>
      </c>
      <c r="I194" s="10">
        <v>0</v>
      </c>
      <c r="J194" s="10">
        <f t="shared" si="46"/>
        <v>127.60607794608146</v>
      </c>
      <c r="K194" s="10">
        <v>0</v>
      </c>
      <c r="L194" s="10">
        <f t="shared" ref="L194:L201" si="47">L193+$B$14*$B$8/$B$6*((J193-L193))/$B$13/($B$10-$B$12+K193)*(N194-N193)</f>
        <v>110.17240960022812</v>
      </c>
      <c r="N194" s="10">
        <v>1730</v>
      </c>
      <c r="O194" s="10">
        <f t="shared" si="43"/>
        <v>0</v>
      </c>
    </row>
    <row r="195" spans="7:15" x14ac:dyDescent="0.3">
      <c r="G195" s="10">
        <v>0</v>
      </c>
      <c r="H195" s="10">
        <f t="shared" si="45"/>
        <v>153.05644022273839</v>
      </c>
      <c r="I195" s="10">
        <v>0</v>
      </c>
      <c r="J195" s="10">
        <f t="shared" si="46"/>
        <v>129.41792254754549</v>
      </c>
      <c r="K195" s="10">
        <v>0</v>
      </c>
      <c r="L195" s="10">
        <f t="shared" si="47"/>
        <v>114.2584256187875</v>
      </c>
      <c r="N195" s="10">
        <v>1740</v>
      </c>
      <c r="O195" s="10">
        <f t="shared" si="43"/>
        <v>0</v>
      </c>
    </row>
    <row r="196" spans="7:15" x14ac:dyDescent="0.3">
      <c r="G196" s="10">
        <v>0</v>
      </c>
      <c r="H196" s="10">
        <f t="shared" si="45"/>
        <v>153.63519241562369</v>
      </c>
      <c r="I196" s="10">
        <v>0</v>
      </c>
      <c r="J196" s="10">
        <f t="shared" si="46"/>
        <v>131.40519303499116</v>
      </c>
      <c r="K196" s="10">
        <v>0</v>
      </c>
      <c r="L196" s="10">
        <f t="shared" si="47"/>
        <v>117.81143271146516</v>
      </c>
      <c r="N196" s="10">
        <v>1750</v>
      </c>
      <c r="O196" s="10">
        <f t="shared" si="43"/>
        <v>0</v>
      </c>
    </row>
    <row r="197" spans="7:15" x14ac:dyDescent="0.3">
      <c r="G197" s="10">
        <v>0</v>
      </c>
      <c r="H197" s="10">
        <f t="shared" si="45"/>
        <v>154.41262829574129</v>
      </c>
      <c r="I197" s="10">
        <v>0</v>
      </c>
      <c r="J197" s="10">
        <f t="shared" si="46"/>
        <v>133.4293115640005</v>
      </c>
      <c r="K197" s="10">
        <v>0</v>
      </c>
      <c r="L197" s="10">
        <f t="shared" si="47"/>
        <v>120.99747028729156</v>
      </c>
      <c r="N197" s="10">
        <v>1760</v>
      </c>
      <c r="O197" s="10">
        <f t="shared" ref="O197:O201" si="48">G197+I197+K197</f>
        <v>0</v>
      </c>
    </row>
    <row r="198" spans="7:15" x14ac:dyDescent="0.3">
      <c r="G198" s="10">
        <v>0</v>
      </c>
      <c r="H198" s="10">
        <f t="shared" si="45"/>
        <v>155.3056954817157</v>
      </c>
      <c r="I198" s="10">
        <v>0</v>
      </c>
      <c r="J198" s="10">
        <f t="shared" si="46"/>
        <v>135.43356362377358</v>
      </c>
      <c r="K198" s="10">
        <v>0</v>
      </c>
      <c r="L198" s="10">
        <f t="shared" si="47"/>
        <v>123.91118308652023</v>
      </c>
      <c r="N198" s="10">
        <v>1770</v>
      </c>
      <c r="O198" s="10">
        <f t="shared" si="48"/>
        <v>0</v>
      </c>
    </row>
    <row r="199" spans="7:15" x14ac:dyDescent="0.3">
      <c r="G199" s="10">
        <v>0</v>
      </c>
      <c r="H199" s="10">
        <f t="shared" si="45"/>
        <v>156.25637618059071</v>
      </c>
      <c r="I199" s="10">
        <v>0</v>
      </c>
      <c r="J199" s="10">
        <f t="shared" si="46"/>
        <v>137.39053658956001</v>
      </c>
      <c r="K199" s="10">
        <v>0</v>
      </c>
      <c r="L199" s="10">
        <f t="shared" si="47"/>
        <v>126.61174102493898</v>
      </c>
      <c r="N199" s="10">
        <v>1780</v>
      </c>
      <c r="O199" s="10">
        <f t="shared" si="48"/>
        <v>0</v>
      </c>
    </row>
    <row r="200" spans="7:15" x14ac:dyDescent="0.3">
      <c r="G200" s="10">
        <v>0</v>
      </c>
      <c r="H200" s="10">
        <f t="shared" si="45"/>
        <v>157.22700184377351</v>
      </c>
      <c r="I200" s="10">
        <v>0</v>
      </c>
      <c r="J200" s="10">
        <f t="shared" si="46"/>
        <v>139.28593753324978</v>
      </c>
      <c r="K200" s="10">
        <v>0</v>
      </c>
      <c r="L200" s="10">
        <f t="shared" si="47"/>
        <v>129.13802123539705</v>
      </c>
      <c r="N200" s="10">
        <v>1790</v>
      </c>
      <c r="O200" s="10">
        <f t="shared" si="48"/>
        <v>0</v>
      </c>
    </row>
    <row r="201" spans="7:15" x14ac:dyDescent="0.3">
      <c r="G201" s="11">
        <v>0</v>
      </c>
      <c r="H201" s="11">
        <f t="shared" si="45"/>
        <v>158.19393731710721</v>
      </c>
      <c r="I201" s="11">
        <v>0</v>
      </c>
      <c r="J201" s="11">
        <f t="shared" si="46"/>
        <v>141.11245659871955</v>
      </c>
      <c r="K201" s="11">
        <v>0</v>
      </c>
      <c r="L201" s="11">
        <f t="shared" si="47"/>
        <v>131.51643911770628</v>
      </c>
      <c r="N201" s="11">
        <v>1800</v>
      </c>
      <c r="O201" s="11">
        <f t="shared" si="48"/>
        <v>0</v>
      </c>
    </row>
  </sheetData>
  <mergeCells count="10">
    <mergeCell ref="E24:F60"/>
    <mergeCell ref="E61:F64"/>
    <mergeCell ref="E65:F116"/>
    <mergeCell ref="E117:F118"/>
    <mergeCell ref="E119:F192"/>
    <mergeCell ref="G5:H5"/>
    <mergeCell ref="I5:J5"/>
    <mergeCell ref="K5:L5"/>
    <mergeCell ref="G3:H3"/>
    <mergeCell ref="E7:F23"/>
  </mergeCells>
  <pageMargins left="0.7" right="0.7" top="0.75" bottom="0.75" header="0.3" footer="0.3"/>
  <pageSetup paperSize="9" orientation="portrait" r:id="rId1"/>
  <ignoredErrors>
    <ignoredError sqref="H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Drying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Alessandro Di Pretoro</cp:lastModifiedBy>
  <dcterms:created xsi:type="dcterms:W3CDTF">2016-01-27T13:22:14Z</dcterms:created>
  <dcterms:modified xsi:type="dcterms:W3CDTF">2018-10-01T16:40:02Z</dcterms:modified>
</cp:coreProperties>
</file>